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cceew2.sharepoint.com/sites/DCCEEW-DSaD/Shared Documents/Web Pubs/DCCEEW/Environment/EPBC/"/>
    </mc:Choice>
  </mc:AlternateContent>
  <xr:revisionPtr revIDLastSave="1" documentId="13_ncr:1_{6D759BEC-4AD4-4314-87BA-1656581A54B7}" xr6:coauthVersionLast="47" xr6:coauthVersionMax="47" xr10:uidLastSave="{542607D0-A481-41CC-8968-2D597EB4BF30}"/>
  <bookViews>
    <workbookView xWindow="-120" yWindow="-120" windowWidth="29040" windowHeight="15720" activeTab="1" xr2:uid="{5A949E29-9D4E-46EE-9117-EE22C04D16DA}"/>
  </bookViews>
  <sheets>
    <sheet name="Instructions" sheetId="2" r:id="rId1"/>
    <sheet name="BatRisk" sheetId="1" r:id="rId2"/>
  </sheets>
  <definedNames>
    <definedName name="_xlnm._FilterDatabase" localSheetId="1" hidden="1">BatRisk!$A$1:$S$1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" l="1"/>
  <c r="R3" i="1"/>
  <c r="S3" i="1" s="1"/>
  <c r="Q4" i="1"/>
  <c r="R4" i="1"/>
  <c r="S4" i="1" s="1"/>
  <c r="Q5" i="1"/>
  <c r="R5" i="1"/>
  <c r="Q6" i="1"/>
  <c r="R6" i="1"/>
  <c r="S6" i="1" s="1"/>
  <c r="Q7" i="1"/>
  <c r="R7" i="1"/>
  <c r="S7" i="1" s="1"/>
  <c r="Q8" i="1"/>
  <c r="R8" i="1"/>
  <c r="S8" i="1"/>
  <c r="Q9" i="1"/>
  <c r="S9" i="1" s="1"/>
  <c r="R9" i="1"/>
  <c r="Q10" i="1"/>
  <c r="R10" i="1"/>
  <c r="S10" i="1"/>
  <c r="Q11" i="1"/>
  <c r="R11" i="1"/>
  <c r="S11" i="1"/>
  <c r="Q12" i="1"/>
  <c r="R12" i="1"/>
  <c r="S12" i="1"/>
  <c r="Q13" i="1"/>
  <c r="S13" i="1" s="1"/>
  <c r="R13" i="1"/>
  <c r="Q14" i="1"/>
  <c r="R14" i="1"/>
  <c r="S14" i="1"/>
  <c r="Q15" i="1"/>
  <c r="R15" i="1"/>
  <c r="S15" i="1"/>
  <c r="Q16" i="1"/>
  <c r="R16" i="1"/>
  <c r="S16" i="1"/>
  <c r="Q17" i="1"/>
  <c r="S17" i="1" s="1"/>
  <c r="R17" i="1"/>
  <c r="Q18" i="1"/>
  <c r="R18" i="1"/>
  <c r="S18" i="1"/>
  <c r="Q19" i="1"/>
  <c r="R19" i="1"/>
  <c r="S19" i="1"/>
  <c r="Q20" i="1"/>
  <c r="R20" i="1"/>
  <c r="S20" i="1"/>
  <c r="Q21" i="1"/>
  <c r="S21" i="1" s="1"/>
  <c r="R21" i="1"/>
  <c r="Q22" i="1"/>
  <c r="R22" i="1"/>
  <c r="S22" i="1"/>
  <c r="Q23" i="1"/>
  <c r="R23" i="1"/>
  <c r="S23" i="1"/>
  <c r="Q24" i="1"/>
  <c r="R24" i="1"/>
  <c r="S24" i="1"/>
  <c r="Q25" i="1"/>
  <c r="S25" i="1" s="1"/>
  <c r="R25" i="1"/>
  <c r="Q26" i="1"/>
  <c r="R26" i="1"/>
  <c r="S26" i="1"/>
  <c r="Q27" i="1"/>
  <c r="R27" i="1"/>
  <c r="S27" i="1"/>
  <c r="Q28" i="1"/>
  <c r="R28" i="1"/>
  <c r="S28" i="1"/>
  <c r="Q29" i="1"/>
  <c r="S29" i="1" s="1"/>
  <c r="R29" i="1"/>
  <c r="Q30" i="1"/>
  <c r="R30" i="1"/>
  <c r="S30" i="1"/>
  <c r="Q31" i="1"/>
  <c r="R31" i="1"/>
  <c r="S31" i="1"/>
  <c r="Q32" i="1"/>
  <c r="R32" i="1"/>
  <c r="S32" i="1"/>
  <c r="Q33" i="1"/>
  <c r="S33" i="1" s="1"/>
  <c r="R33" i="1"/>
  <c r="Q34" i="1"/>
  <c r="R34" i="1"/>
  <c r="S34" i="1"/>
  <c r="Q35" i="1"/>
  <c r="R35" i="1"/>
  <c r="S35" i="1"/>
  <c r="Q36" i="1"/>
  <c r="R36" i="1"/>
  <c r="S36" i="1"/>
  <c r="Q37" i="1"/>
  <c r="S37" i="1" s="1"/>
  <c r="R37" i="1"/>
  <c r="Q38" i="1"/>
  <c r="R38" i="1"/>
  <c r="S38" i="1"/>
  <c r="Q39" i="1"/>
  <c r="R39" i="1"/>
  <c r="S39" i="1"/>
  <c r="Q40" i="1"/>
  <c r="R40" i="1"/>
  <c r="S40" i="1"/>
  <c r="Q41" i="1"/>
  <c r="S41" i="1" s="1"/>
  <c r="R41" i="1"/>
  <c r="Q42" i="1"/>
  <c r="R42" i="1"/>
  <c r="S42" i="1"/>
  <c r="Q43" i="1"/>
  <c r="R43" i="1"/>
  <c r="S43" i="1"/>
  <c r="Q44" i="1"/>
  <c r="R44" i="1"/>
  <c r="S44" i="1"/>
  <c r="Q45" i="1"/>
  <c r="S45" i="1" s="1"/>
  <c r="R45" i="1"/>
  <c r="Q46" i="1"/>
  <c r="R46" i="1"/>
  <c r="S46" i="1"/>
  <c r="Q47" i="1"/>
  <c r="R47" i="1"/>
  <c r="S47" i="1"/>
  <c r="Q48" i="1"/>
  <c r="R48" i="1"/>
  <c r="S48" i="1"/>
  <c r="Q49" i="1"/>
  <c r="S49" i="1" s="1"/>
  <c r="R49" i="1"/>
  <c r="Q50" i="1"/>
  <c r="R50" i="1"/>
  <c r="S50" i="1"/>
  <c r="Q51" i="1"/>
  <c r="R51" i="1"/>
  <c r="S51" i="1"/>
  <c r="Q52" i="1"/>
  <c r="R52" i="1"/>
  <c r="S52" i="1"/>
  <c r="Q53" i="1"/>
  <c r="S53" i="1" s="1"/>
  <c r="R53" i="1"/>
  <c r="Q54" i="1"/>
  <c r="R54" i="1"/>
  <c r="S54" i="1"/>
  <c r="Q55" i="1"/>
  <c r="R55" i="1"/>
  <c r="S55" i="1"/>
  <c r="Q56" i="1"/>
  <c r="R56" i="1"/>
  <c r="S56" i="1"/>
  <c r="Q57" i="1"/>
  <c r="S57" i="1" s="1"/>
  <c r="R57" i="1"/>
  <c r="Q58" i="1"/>
  <c r="R58" i="1"/>
  <c r="S58" i="1"/>
  <c r="Q59" i="1"/>
  <c r="R59" i="1"/>
  <c r="S59" i="1"/>
  <c r="Q60" i="1"/>
  <c r="R60" i="1"/>
  <c r="S60" i="1"/>
  <c r="Q61" i="1"/>
  <c r="S61" i="1" s="1"/>
  <c r="R61" i="1"/>
  <c r="Q62" i="1"/>
  <c r="R62" i="1"/>
  <c r="S62" i="1"/>
  <c r="Q63" i="1"/>
  <c r="R63" i="1"/>
  <c r="S63" i="1"/>
  <c r="Q64" i="1"/>
  <c r="R64" i="1"/>
  <c r="S64" i="1"/>
  <c r="Q65" i="1"/>
  <c r="S65" i="1" s="1"/>
  <c r="R65" i="1"/>
  <c r="Q66" i="1"/>
  <c r="R66" i="1"/>
  <c r="S66" i="1"/>
  <c r="Q67" i="1"/>
  <c r="R67" i="1"/>
  <c r="S67" i="1"/>
  <c r="Q68" i="1"/>
  <c r="R68" i="1"/>
  <c r="S68" i="1"/>
  <c r="Q69" i="1"/>
  <c r="S69" i="1" s="1"/>
  <c r="R69" i="1"/>
  <c r="Q70" i="1"/>
  <c r="R70" i="1"/>
  <c r="S70" i="1"/>
  <c r="Q71" i="1"/>
  <c r="R71" i="1"/>
  <c r="S71" i="1"/>
  <c r="Q72" i="1"/>
  <c r="R72" i="1"/>
  <c r="S72" i="1"/>
  <c r="Q73" i="1"/>
  <c r="S73" i="1" s="1"/>
  <c r="R73" i="1"/>
  <c r="Q74" i="1"/>
  <c r="R74" i="1"/>
  <c r="S74" i="1"/>
  <c r="Q75" i="1"/>
  <c r="R75" i="1"/>
  <c r="S75" i="1"/>
  <c r="Q76" i="1"/>
  <c r="R76" i="1"/>
  <c r="S76" i="1"/>
  <c r="Q77" i="1"/>
  <c r="S77" i="1" s="1"/>
  <c r="R77" i="1"/>
  <c r="Q78" i="1"/>
  <c r="R78" i="1"/>
  <c r="S78" i="1"/>
  <c r="Q79" i="1"/>
  <c r="R79" i="1"/>
  <c r="S79" i="1"/>
  <c r="Q80" i="1"/>
  <c r="R80" i="1"/>
  <c r="S80" i="1"/>
  <c r="Q81" i="1"/>
  <c r="S81" i="1" s="1"/>
  <c r="R81" i="1"/>
  <c r="Q82" i="1"/>
  <c r="R82" i="1"/>
  <c r="S82" i="1"/>
  <c r="R2" i="1"/>
  <c r="Q2" i="1"/>
  <c r="S2" i="1" s="1"/>
  <c r="S5" i="1" l="1"/>
</calcChain>
</file>

<file path=xl/sharedStrings.xml><?xml version="1.0" encoding="utf-8"?>
<sst xmlns="http://schemas.openxmlformats.org/spreadsheetml/2006/main" count="510" uniqueCount="224">
  <si>
    <t>Appendix 5. Risk table for bats not separated by State or Territory</t>
  </si>
  <si>
    <t>Reid, K. and Baker, G.B (2025) Impacts on birds and bats from onshore wind farms in Australia: an ecological risk assessment. Department of Climate Change, Energy, the Environment and Water, Canberra. CC BY 4.0.</t>
  </si>
  <si>
    <t xml:space="preserve">All citations below to Reid and Baker (2025) refer to this publication </t>
  </si>
  <si>
    <t>Column Name</t>
  </si>
  <si>
    <t xml:space="preserve">Description </t>
  </si>
  <si>
    <t>Taxa_common_name</t>
  </si>
  <si>
    <t>Common (English) name from Australasian Bat Society. Version 2020-06-09. URL: &lt; https://www.ausbats.org.au/species-list.html</t>
  </si>
  <si>
    <t>Scientific.name</t>
  </si>
  <si>
    <t>Scientific name from  from Australasian Bat Society</t>
  </si>
  <si>
    <t>Family_name</t>
  </si>
  <si>
    <t>Scientific name of the Family from from Australasian Bat Society</t>
  </si>
  <si>
    <t>APAM_2012_status</t>
  </si>
  <si>
    <t xml:space="preserve">Status from  Action Plan for Australian Mammals (APAM)  </t>
  </si>
  <si>
    <t>EPBC Threat Status</t>
  </si>
  <si>
    <t>EPBC Threatended status from the Species Profile and Threats (SPRAT) database</t>
  </si>
  <si>
    <t>SPRAT_Taxon_ID</t>
  </si>
  <si>
    <t>ID code from the Species Profile and Threats (SPRAT) database (https://www.environment.gov.au/cgi-bin/sprat/public/sprat.pl)</t>
  </si>
  <si>
    <t>IUCNredlist</t>
  </si>
  <si>
    <t>IUCN Redlist status from the Species Profile and Threats (SPRAT) database</t>
  </si>
  <si>
    <t>FLIGHT.HEIGHT</t>
  </si>
  <si>
    <t>Flight Height Score - for details see Methods in Reid and Baker (2025)</t>
  </si>
  <si>
    <t>FLIGHT.MORPHOLOGY</t>
  </si>
  <si>
    <t>Flight Morphology Score - for details see Methods in Reid and Baker (2025)</t>
  </si>
  <si>
    <t>HABITAT</t>
  </si>
  <si>
    <t>Habitat Specialisation Score - for details see Methods in Reid and Baker (2025)</t>
  </si>
  <si>
    <t>POPULATION.STATUS</t>
  </si>
  <si>
    <t>Population Status Score - for details see Methods in Reid and Baker (2025)</t>
  </si>
  <si>
    <t>GENERATION.TIME</t>
  </si>
  <si>
    <t>Generation Time Score - for details see Methods in Reid and Baker (2025)</t>
  </si>
  <si>
    <t>SUSCEPTIBILITY</t>
  </si>
  <si>
    <t>Susceptibilty Score - for details see Methods in Reid and Baker (2025)</t>
  </si>
  <si>
    <t>PRODUCTIVITY</t>
  </si>
  <si>
    <t>Productivity Score - for details see Methods in Reid and Baker (2025)</t>
  </si>
  <si>
    <t>OVERALL_RISK</t>
  </si>
  <si>
    <t>Overall Risk Score - for details see Methods in Reid and Baker (2025)</t>
  </si>
  <si>
    <t>Risk</t>
  </si>
  <si>
    <t>Risk Grouping - for details see Methods in Reid and Baker (2025)</t>
  </si>
  <si>
    <t>SUSCformula</t>
  </si>
  <si>
    <t xml:space="preserve">Cell-based formula to calculate Susceptibilty Score </t>
  </si>
  <si>
    <t>PRODformula</t>
  </si>
  <si>
    <t xml:space="preserve">Cell-based formula to calculate Productivity Score </t>
  </si>
  <si>
    <t>OVERALLformula</t>
  </si>
  <si>
    <t xml:space="preserve">Cell-based formula to calculate Overall Risk Score </t>
  </si>
  <si>
    <t>Arnhem Leaf-nosed Bat</t>
  </si>
  <si>
    <t>Hipposideros inornatus</t>
  </si>
  <si>
    <t>Hipposideridae</t>
  </si>
  <si>
    <t>Endangered</t>
  </si>
  <si>
    <t>Vulnerable</t>
  </si>
  <si>
    <t>high</t>
  </si>
  <si>
    <t>Arnhem Long-eared Bat</t>
  </si>
  <si>
    <t>Nyctophilus arnhemensis</t>
  </si>
  <si>
    <t>Vespertilionidae</t>
  </si>
  <si>
    <t>Least Concern</t>
  </si>
  <si>
    <t>low</t>
  </si>
  <si>
    <t>Arnhem Sheath-tailed Bat</t>
  </si>
  <si>
    <t>Taphozous kapalgensis</t>
  </si>
  <si>
    <t>Emballonuridae</t>
  </si>
  <si>
    <t>medium</t>
  </si>
  <si>
    <t>Bare-backed Fruit Bat</t>
  </si>
  <si>
    <t>Dobsonia magna</t>
  </si>
  <si>
    <t>Pteropodidae</t>
  </si>
  <si>
    <t>Bare-rumped Sheath-tailed Bat</t>
  </si>
  <si>
    <t>Saccolaimus saccolaimus</t>
  </si>
  <si>
    <t>Near Threatened</t>
  </si>
  <si>
    <t>Black Flying-fox</t>
  </si>
  <si>
    <t>Pteropus alecto</t>
  </si>
  <si>
    <t>Bristle-faced Free-tailed Bat</t>
  </si>
  <si>
    <t>Setirostris eleryi</t>
  </si>
  <si>
    <t>Molossidae</t>
  </si>
  <si>
    <t>Cape York Free-tailed Bat</t>
  </si>
  <si>
    <t>Ozimops halli</t>
  </si>
  <si>
    <t>Data Deficient</t>
  </si>
  <si>
    <t>Cape York Sheath-tailed Bat, Papuan Sheath-tailed Bat</t>
  </si>
  <si>
    <t>Saccolaimus mixtus</t>
  </si>
  <si>
    <t>Central Long-eared Bat</t>
  </si>
  <si>
    <t>Nyctophilus major tor</t>
  </si>
  <si>
    <t>Chocolate Wattled Bat</t>
  </si>
  <si>
    <t>Chalinolobus morio</t>
  </si>
  <si>
    <t>Coastal Sheath-tailed Bat</t>
  </si>
  <si>
    <t>Taphozous australis</t>
  </si>
  <si>
    <t>Common Sheath-tailed Bat</t>
  </si>
  <si>
    <t>Taphozous georgianus</t>
  </si>
  <si>
    <t>Corben's Long-eared Bat</t>
  </si>
  <si>
    <t>Nyctophilus corbeni</t>
  </si>
  <si>
    <t>Diadem Leaf-nosed Bat</t>
  </si>
  <si>
    <t>Hipposideros diadema</t>
  </si>
  <si>
    <t>Dusky Leaf-nosed Bat (north Queensland)</t>
  </si>
  <si>
    <t>Hipposideros ater</t>
  </si>
  <si>
    <t>Eastern Bent-winged Bat</t>
  </si>
  <si>
    <t>Miniopterus orianae oceanensis</t>
  </si>
  <si>
    <t>Miniopteridae</t>
  </si>
  <si>
    <t>Eastern Blossom Bat</t>
  </si>
  <si>
    <t>Syconycteris australis</t>
  </si>
  <si>
    <t>Eastern Broad-nosed Bat</t>
  </si>
  <si>
    <t>Scotorepens orion</t>
  </si>
  <si>
    <t>Eastern Cave Bat</t>
  </si>
  <si>
    <t>Vespadelus troughtoni</t>
  </si>
  <si>
    <t>Eastern Coastal Free-tailed Bat</t>
  </si>
  <si>
    <t>Micronomus norfolkensis</t>
  </si>
  <si>
    <t>Eastern Falsistrelle</t>
  </si>
  <si>
    <t>Falsistrellus tasmaniensis</t>
  </si>
  <si>
    <t>Eastern Forest Bat</t>
  </si>
  <si>
    <t>Vespadelus pumilus</t>
  </si>
  <si>
    <t>Eastern Horseshoe Bat</t>
  </si>
  <si>
    <t>Rhinolophus megaphyllus</t>
  </si>
  <si>
    <t>Rhinolophidae</t>
  </si>
  <si>
    <t>Eastern Long-eared Bat</t>
  </si>
  <si>
    <t>Nyctophilus bifax</t>
  </si>
  <si>
    <t>Eastern Tube-nosed Bat</t>
  </si>
  <si>
    <t>Nyctimene robinsoni</t>
  </si>
  <si>
    <t>Fawn Leaf-nosed Bat</t>
  </si>
  <si>
    <t>Hipposideros cervinus</t>
  </si>
  <si>
    <t>Finlayson's Cave Bat</t>
  </si>
  <si>
    <t>Vespadelus finlaysoni</t>
  </si>
  <si>
    <t>Flute-nosed Bat</t>
  </si>
  <si>
    <t>Murina florium</t>
  </si>
  <si>
    <t>Forest Pipistrelle</t>
  </si>
  <si>
    <t>Pipistrellus adamsi</t>
  </si>
  <si>
    <t>Ghost Bat</t>
  </si>
  <si>
    <t>Macroderma gigas</t>
  </si>
  <si>
    <t>Megadermatidae</t>
  </si>
  <si>
    <t>Golden-tipped Bat</t>
  </si>
  <si>
    <t>Phoniscus papuensis</t>
  </si>
  <si>
    <t>Gould's Long-eared Bat</t>
  </si>
  <si>
    <t>Nyctophilus gouldi</t>
  </si>
  <si>
    <t>Gould's Wattled Bat</t>
  </si>
  <si>
    <t>Chalinolobus gouldii</t>
  </si>
  <si>
    <t>Greater Broad-nosed Bat</t>
  </si>
  <si>
    <t>Scoteanax rueppellii</t>
  </si>
  <si>
    <t>Greater Large-eared Horseshoe Bat</t>
  </si>
  <si>
    <t>Rhinolophus robertsi</t>
  </si>
  <si>
    <t>Greater Northern Free-tailed Bat</t>
  </si>
  <si>
    <t>Chaerephon jobensis</t>
  </si>
  <si>
    <t>Grey-headed Flying-fox</t>
  </si>
  <si>
    <t>Pteropus poliocephalus</t>
  </si>
  <si>
    <t>Hill's Sheath-tailed Bat</t>
  </si>
  <si>
    <t>Taphozous hilli</t>
  </si>
  <si>
    <t>Hoary Wattled Bat</t>
  </si>
  <si>
    <t>Chalinolobus nigrogriseus</t>
  </si>
  <si>
    <t>Holt's Long-eared Bat</t>
  </si>
  <si>
    <t>Nyctophilus holtorum</t>
  </si>
  <si>
    <t>Inland Broad-nosed Bat</t>
  </si>
  <si>
    <t>Scotorepens balstoni</t>
  </si>
  <si>
    <t>Inland Forest Bat</t>
  </si>
  <si>
    <t>Vespadelus baverstocki</t>
  </si>
  <si>
    <t>Inland Free-tailed Bat</t>
  </si>
  <si>
    <t>Ozimops petersi</t>
  </si>
  <si>
    <t>Large Forest Bat</t>
  </si>
  <si>
    <t>Vespadelus darlingtoni</t>
  </si>
  <si>
    <t>Large-eared Pied Bat</t>
  </si>
  <si>
    <t>Chalinolobus dwyeri</t>
  </si>
  <si>
    <t>Large-footed Myotis</t>
  </si>
  <si>
    <t>Myotis macropus</t>
  </si>
  <si>
    <t>Data Deficient, Least Concern</t>
  </si>
  <si>
    <t>Lesser Large-eared Horseshoe Bat</t>
  </si>
  <si>
    <t>Rhinolophus intermediate</t>
  </si>
  <si>
    <t>Lesser Long-eared Bat</t>
  </si>
  <si>
    <t>Nyctophilus geoffroyi</t>
  </si>
  <si>
    <t>Little Bent-winged Bat</t>
  </si>
  <si>
    <t>Miniopterus australis</t>
  </si>
  <si>
    <t>Little Broad-nosed Bat</t>
  </si>
  <si>
    <t>Scotorepens greyii</t>
  </si>
  <si>
    <t>Little Forest Bat</t>
  </si>
  <si>
    <t>Vespadelus vulturnus</t>
  </si>
  <si>
    <t>Little Pied Bat</t>
  </si>
  <si>
    <t>Chalinolobus picatus</t>
  </si>
  <si>
    <t>Little Red Flying-fox</t>
  </si>
  <si>
    <t>Pteropus scapulatus</t>
  </si>
  <si>
    <t>Northern Bent-winged Bat</t>
  </si>
  <si>
    <t>Miniopterus orianae orianae</t>
  </si>
  <si>
    <t>Northern Blossom Bat</t>
  </si>
  <si>
    <t>Macroglossus minimus</t>
  </si>
  <si>
    <t>Northern Broad-nosed Bat</t>
  </si>
  <si>
    <t>Scotorepens sanborni</t>
  </si>
  <si>
    <t>Northern Cave Bat</t>
  </si>
  <si>
    <t>Vespadelus caurinus</t>
  </si>
  <si>
    <t>Northern Coastal Free-tailed Bat</t>
  </si>
  <si>
    <t>Ozimops cobourgianus</t>
  </si>
  <si>
    <t>Northern Free-tailed Bat</t>
  </si>
  <si>
    <t>Ozimops lumsdenae</t>
  </si>
  <si>
    <t>Northern Leaf-nosed Bat</t>
  </si>
  <si>
    <t>Hipposideros stenotis</t>
  </si>
  <si>
    <t>Northern Pipistrelle</t>
  </si>
  <si>
    <t>Pipistrellus westralis</t>
  </si>
  <si>
    <t>Orange Diamond-faced Bat</t>
  </si>
  <si>
    <t>Rhinonicteris aurantia</t>
  </si>
  <si>
    <t>Rhinonycteridae</t>
  </si>
  <si>
    <t>Pallid Long-eared Bat</t>
  </si>
  <si>
    <t>Nyctophilus daedalus</t>
  </si>
  <si>
    <t>Parnaby's Broad-nosed Bat</t>
  </si>
  <si>
    <t>Scotorepens sp</t>
  </si>
  <si>
    <t>Pilbara Diamond-faced Bat</t>
  </si>
  <si>
    <t>Rhinonicteris aurantia pilbera</t>
  </si>
  <si>
    <t>Pygmy Long-eared Bat</t>
  </si>
  <si>
    <t>Nyctophilus walkeri</t>
  </si>
  <si>
    <t>Ride's Free-tailed Bat</t>
  </si>
  <si>
    <t>Ozimops ridei</t>
  </si>
  <si>
    <t>Semon's Leaf-nosed Bat</t>
  </si>
  <si>
    <t>Hipposideros semoni</t>
  </si>
  <si>
    <t>Southern Bent-winged Bat</t>
  </si>
  <si>
    <t>Miniopterus orianae bassanii</t>
  </si>
  <si>
    <t>Critically Endangered</t>
  </si>
  <si>
    <t>Southern Forest Bat</t>
  </si>
  <si>
    <t>Vespadelus regulus</t>
  </si>
  <si>
    <t>Southern Free-tailed Bat</t>
  </si>
  <si>
    <t>Ozimops planiceps</t>
  </si>
  <si>
    <t>Spectacled flying-fox</t>
  </si>
  <si>
    <t>Pteropus conspicillatus</t>
  </si>
  <si>
    <t>Tasmanian Long-eared Bat</t>
  </si>
  <si>
    <t>Nyctophilus sherrini</t>
  </si>
  <si>
    <t>Troughton's Sheath-tailed Bat</t>
  </si>
  <si>
    <t>Taphozous troughtoni</t>
  </si>
  <si>
    <t>Western Falsistrelle</t>
  </si>
  <si>
    <t>Falsistrellus mackenziei</t>
  </si>
  <si>
    <t>Western Free-tailed Bat</t>
  </si>
  <si>
    <t>Ozimops kitcheneri</t>
  </si>
  <si>
    <t>Western Long-eared Bat</t>
  </si>
  <si>
    <t>Nyctophilus major major</t>
  </si>
  <si>
    <t>White-striped Free-tailed Bat</t>
  </si>
  <si>
    <t>Austronomus australis</t>
  </si>
  <si>
    <t>Yellow-bellied Sheath-tailed Bat</t>
  </si>
  <si>
    <t>Saccolaimus flaviventris</t>
  </si>
  <si>
    <t>Yellow-lipped Cave Bat</t>
  </si>
  <si>
    <t>Vespadelus douglasorum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</si>
</sst>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2" fontId="19" fillId="0" borderId="0" xfId="0" applyNumberFormat="1" applyFont="1"/>
    <xf numFmtId="164" fontId="19" fillId="0" borderId="0" xfId="0" applyNumberFormat="1" applyFont="1"/>
    <xf numFmtId="2" fontId="18" fillId="0" borderId="0" xfId="0" applyNumberFormat="1" applyFont="1"/>
    <xf numFmtId="164" fontId="18" fillId="0" borderId="0" xfId="0" applyNumberFormat="1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7E7D-34F6-458F-8661-C1D9D4010061}">
  <dimension ref="A1:E26"/>
  <sheetViews>
    <sheetView workbookViewId="0">
      <selection sqref="A1:XFD1048576"/>
    </sheetView>
  </sheetViews>
  <sheetFormatPr defaultRowHeight="15" x14ac:dyDescent="0.25"/>
  <cols>
    <col min="1" max="1" width="23.42578125" style="1" customWidth="1"/>
    <col min="2" max="2" width="117" style="1" bestFit="1" customWidth="1"/>
    <col min="3" max="16384" width="9.140625" style="1"/>
  </cols>
  <sheetData>
    <row r="1" spans="1:5" x14ac:dyDescent="0.25">
      <c r="A1" s="2" t="s">
        <v>0</v>
      </c>
    </row>
    <row r="2" spans="1:5" x14ac:dyDescent="0.25">
      <c r="A2" s="1" t="s">
        <v>1</v>
      </c>
    </row>
    <row r="3" spans="1:5" x14ac:dyDescent="0.25">
      <c r="A3" s="1" t="s">
        <v>2</v>
      </c>
    </row>
    <row r="4" spans="1:5" x14ac:dyDescent="0.25">
      <c r="A4" s="7"/>
    </row>
    <row r="5" spans="1:5" x14ac:dyDescent="0.25">
      <c r="A5" s="8" t="s">
        <v>3</v>
      </c>
      <c r="B5" s="2" t="s">
        <v>4</v>
      </c>
    </row>
    <row r="6" spans="1:5" x14ac:dyDescent="0.25">
      <c r="A6" s="2" t="s">
        <v>5</v>
      </c>
      <c r="B6" s="1" t="s">
        <v>6</v>
      </c>
      <c r="E6" s="2"/>
    </row>
    <row r="7" spans="1:5" x14ac:dyDescent="0.25">
      <c r="A7" s="2" t="s">
        <v>7</v>
      </c>
      <c r="B7" s="1" t="s">
        <v>8</v>
      </c>
      <c r="D7" s="2"/>
    </row>
    <row r="8" spans="1:5" x14ac:dyDescent="0.25">
      <c r="A8" s="2" t="s">
        <v>9</v>
      </c>
      <c r="B8" s="1" t="s">
        <v>10</v>
      </c>
    </row>
    <row r="9" spans="1:5" x14ac:dyDescent="0.25">
      <c r="A9" s="2" t="s">
        <v>11</v>
      </c>
      <c r="B9" s="1" t="s">
        <v>12</v>
      </c>
    </row>
    <row r="10" spans="1:5" x14ac:dyDescent="0.25">
      <c r="A10" s="2" t="s">
        <v>13</v>
      </c>
      <c r="B10" s="1" t="s">
        <v>14</v>
      </c>
    </row>
    <row r="11" spans="1:5" x14ac:dyDescent="0.25">
      <c r="A11" s="2" t="s">
        <v>15</v>
      </c>
      <c r="B11" s="1" t="s">
        <v>16</v>
      </c>
    </row>
    <row r="12" spans="1:5" x14ac:dyDescent="0.25">
      <c r="A12" s="2" t="s">
        <v>17</v>
      </c>
      <c r="B12" s="1" t="s">
        <v>18</v>
      </c>
    </row>
    <row r="13" spans="1:5" x14ac:dyDescent="0.25">
      <c r="A13" s="2" t="s">
        <v>19</v>
      </c>
      <c r="B13" s="1" t="s">
        <v>20</v>
      </c>
    </row>
    <row r="14" spans="1:5" x14ac:dyDescent="0.25">
      <c r="A14" s="2" t="s">
        <v>21</v>
      </c>
      <c r="B14" s="1" t="s">
        <v>22</v>
      </c>
    </row>
    <row r="15" spans="1:5" x14ac:dyDescent="0.25">
      <c r="A15" s="2" t="s">
        <v>23</v>
      </c>
      <c r="B15" s="1" t="s">
        <v>24</v>
      </c>
    </row>
    <row r="16" spans="1:5" x14ac:dyDescent="0.25">
      <c r="A16" s="2" t="s">
        <v>25</v>
      </c>
      <c r="B16" s="1" t="s">
        <v>26</v>
      </c>
    </row>
    <row r="17" spans="1:4" x14ac:dyDescent="0.25">
      <c r="A17" s="2" t="s">
        <v>27</v>
      </c>
      <c r="B17" s="1" t="s">
        <v>28</v>
      </c>
    </row>
    <row r="18" spans="1:4" x14ac:dyDescent="0.25">
      <c r="A18" s="3" t="s">
        <v>29</v>
      </c>
      <c r="B18" s="1" t="s">
        <v>30</v>
      </c>
    </row>
    <row r="19" spans="1:4" x14ac:dyDescent="0.25">
      <c r="A19" s="3" t="s">
        <v>31</v>
      </c>
      <c r="B19" s="1" t="s">
        <v>32</v>
      </c>
    </row>
    <row r="20" spans="1:4" x14ac:dyDescent="0.25">
      <c r="A20" s="4" t="s">
        <v>33</v>
      </c>
      <c r="B20" s="1" t="s">
        <v>34</v>
      </c>
    </row>
    <row r="21" spans="1:4" x14ac:dyDescent="0.25">
      <c r="A21" s="2" t="s">
        <v>35</v>
      </c>
      <c r="B21" s="1" t="s">
        <v>36</v>
      </c>
    </row>
    <row r="22" spans="1:4" x14ac:dyDescent="0.25">
      <c r="A22" s="3" t="s">
        <v>37</v>
      </c>
      <c r="B22" s="1" t="s">
        <v>38</v>
      </c>
    </row>
    <row r="23" spans="1:4" x14ac:dyDescent="0.25">
      <c r="A23" s="3" t="s">
        <v>39</v>
      </c>
      <c r="B23" s="1" t="s">
        <v>40</v>
      </c>
    </row>
    <row r="24" spans="1:4" x14ac:dyDescent="0.25">
      <c r="A24" s="4" t="s">
        <v>41</v>
      </c>
      <c r="B24" s="1" t="s">
        <v>42</v>
      </c>
      <c r="D24" s="2"/>
    </row>
    <row r="25" spans="1:4" x14ac:dyDescent="0.25">
      <c r="D25" s="2"/>
    </row>
    <row r="26" spans="1:4" x14ac:dyDescent="0.25">
      <c r="D26" s="2"/>
    </row>
  </sheetData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E992-F6B3-4B07-82D2-7E36DCC3B34F}">
  <dimension ref="A1:S84"/>
  <sheetViews>
    <sheetView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28.7109375" style="1" customWidth="1"/>
    <col min="2" max="5" width="16.28515625" style="1" customWidth="1"/>
    <col min="6" max="7" width="9.140625" style="1" customWidth="1"/>
    <col min="8" max="12" width="11.5703125" style="1" customWidth="1"/>
    <col min="13" max="14" width="11.5703125" style="5" customWidth="1"/>
    <col min="15" max="15" width="11.5703125" style="6" customWidth="1"/>
    <col min="16" max="19" width="11.5703125" style="1" customWidth="1"/>
    <col min="20" max="16384" width="9.140625" style="1"/>
  </cols>
  <sheetData>
    <row r="1" spans="1:19" s="2" customFormat="1" x14ac:dyDescent="0.25">
      <c r="A1" s="2" t="s">
        <v>5</v>
      </c>
      <c r="B1" s="2" t="s">
        <v>7</v>
      </c>
      <c r="C1" s="2" t="s">
        <v>9</v>
      </c>
      <c r="D1" s="2" t="s">
        <v>11</v>
      </c>
      <c r="E1" s="2" t="s">
        <v>13</v>
      </c>
      <c r="F1" s="2" t="s">
        <v>15</v>
      </c>
      <c r="G1" s="2" t="s">
        <v>17</v>
      </c>
      <c r="H1" s="2" t="s">
        <v>19</v>
      </c>
      <c r="I1" s="2" t="s">
        <v>21</v>
      </c>
      <c r="J1" s="2" t="s">
        <v>23</v>
      </c>
      <c r="K1" s="2" t="s">
        <v>25</v>
      </c>
      <c r="L1" s="2" t="s">
        <v>27</v>
      </c>
      <c r="M1" s="3" t="s">
        <v>29</v>
      </c>
      <c r="N1" s="3" t="s">
        <v>31</v>
      </c>
      <c r="O1" s="4" t="s">
        <v>33</v>
      </c>
      <c r="P1" s="2" t="s">
        <v>35</v>
      </c>
      <c r="Q1" s="3" t="s">
        <v>37</v>
      </c>
      <c r="R1" s="3" t="s">
        <v>39</v>
      </c>
      <c r="S1" s="4" t="s">
        <v>41</v>
      </c>
    </row>
    <row r="2" spans="1:19" x14ac:dyDescent="0.25">
      <c r="A2" s="1" t="s">
        <v>43</v>
      </c>
      <c r="B2" s="1" t="s">
        <v>44</v>
      </c>
      <c r="C2" s="1" t="s">
        <v>45</v>
      </c>
      <c r="D2" s="1" t="s">
        <v>46</v>
      </c>
      <c r="E2" s="1" t="s">
        <v>46</v>
      </c>
      <c r="F2" s="1">
        <v>86675</v>
      </c>
      <c r="G2" s="1" t="s">
        <v>47</v>
      </c>
      <c r="H2" s="1">
        <v>3</v>
      </c>
      <c r="I2" s="1">
        <v>2</v>
      </c>
      <c r="J2" s="1">
        <v>3</v>
      </c>
      <c r="K2" s="1">
        <v>4</v>
      </c>
      <c r="L2" s="1">
        <v>4</v>
      </c>
      <c r="M2" s="5">
        <v>3.1666666666666701</v>
      </c>
      <c r="N2" s="5">
        <v>5</v>
      </c>
      <c r="O2" s="6">
        <v>5.9184269681882302</v>
      </c>
      <c r="P2" s="1" t="s">
        <v>48</v>
      </c>
      <c r="Q2" s="5">
        <f t="shared" ref="Q2:Q33" si="0">((H2*2)+I2+J2*0.5)/3</f>
        <v>3.1666666666666665</v>
      </c>
      <c r="R2" s="5">
        <f t="shared" ref="R2:R33" si="1">((K2*1.5)+L2)/2</f>
        <v>5</v>
      </c>
      <c r="S2" s="6">
        <f t="shared" ref="S2" si="2">SQRT(Q2^2+R2^2)</f>
        <v>5.9184269681882347</v>
      </c>
    </row>
    <row r="3" spans="1:19" x14ac:dyDescent="0.25">
      <c r="A3" s="1" t="s">
        <v>49</v>
      </c>
      <c r="B3" s="1" t="s">
        <v>50</v>
      </c>
      <c r="C3" s="1" t="s">
        <v>51</v>
      </c>
      <c r="D3" s="1" t="s">
        <v>52</v>
      </c>
      <c r="H3" s="1">
        <v>2</v>
      </c>
      <c r="I3" s="1">
        <v>1</v>
      </c>
      <c r="J3" s="1">
        <v>2</v>
      </c>
      <c r="K3" s="1">
        <v>1</v>
      </c>
      <c r="L3" s="1">
        <v>4</v>
      </c>
      <c r="M3" s="5">
        <v>2</v>
      </c>
      <c r="N3" s="5">
        <v>2.75</v>
      </c>
      <c r="O3" s="6">
        <v>3.4003676271838601</v>
      </c>
      <c r="P3" s="1" t="s">
        <v>53</v>
      </c>
      <c r="Q3" s="5">
        <f t="shared" si="0"/>
        <v>2</v>
      </c>
      <c r="R3" s="5">
        <f t="shared" si="1"/>
        <v>2.75</v>
      </c>
      <c r="S3" s="6">
        <f t="shared" ref="S3:S66" si="3">SQRT(Q3^2+R3^2)</f>
        <v>3.400367627183861</v>
      </c>
    </row>
    <row r="4" spans="1:19" x14ac:dyDescent="0.25">
      <c r="A4" s="1" t="s">
        <v>54</v>
      </c>
      <c r="B4" s="1" t="s">
        <v>55</v>
      </c>
      <c r="C4" s="1" t="s">
        <v>56</v>
      </c>
      <c r="D4" s="1" t="s">
        <v>52</v>
      </c>
      <c r="H4" s="1">
        <v>5</v>
      </c>
      <c r="I4" s="1">
        <v>2</v>
      </c>
      <c r="J4" s="1">
        <v>3</v>
      </c>
      <c r="K4" s="1">
        <v>1</v>
      </c>
      <c r="L4" s="1">
        <v>1</v>
      </c>
      <c r="M4" s="5">
        <v>4.5</v>
      </c>
      <c r="N4" s="5">
        <v>1.25</v>
      </c>
      <c r="O4" s="6">
        <v>4.6703854230673496</v>
      </c>
      <c r="P4" s="1" t="s">
        <v>57</v>
      </c>
      <c r="Q4" s="5">
        <f t="shared" si="0"/>
        <v>4.5</v>
      </c>
      <c r="R4" s="5">
        <f t="shared" si="1"/>
        <v>1.25</v>
      </c>
      <c r="S4" s="6">
        <f t="shared" si="3"/>
        <v>4.6703854230673514</v>
      </c>
    </row>
    <row r="5" spans="1:19" x14ac:dyDescent="0.25">
      <c r="A5" s="1" t="s">
        <v>58</v>
      </c>
      <c r="B5" s="1" t="s">
        <v>59</v>
      </c>
      <c r="C5" s="1" t="s">
        <v>60</v>
      </c>
      <c r="D5" s="1" t="s">
        <v>52</v>
      </c>
      <c r="H5" s="1">
        <v>4</v>
      </c>
      <c r="I5" s="1">
        <v>5</v>
      </c>
      <c r="J5" s="1">
        <v>4</v>
      </c>
      <c r="K5" s="1">
        <v>1</v>
      </c>
      <c r="L5" s="1">
        <v>4</v>
      </c>
      <c r="M5" s="5">
        <v>5</v>
      </c>
      <c r="N5" s="5">
        <v>2.75</v>
      </c>
      <c r="O5" s="6">
        <v>5.7063561052566598</v>
      </c>
      <c r="P5" s="1" t="s">
        <v>48</v>
      </c>
      <c r="Q5" s="5">
        <f t="shared" si="0"/>
        <v>5</v>
      </c>
      <c r="R5" s="5">
        <f t="shared" si="1"/>
        <v>2.75</v>
      </c>
      <c r="S5" s="6">
        <f t="shared" si="3"/>
        <v>5.7063561052566634</v>
      </c>
    </row>
    <row r="6" spans="1:19" x14ac:dyDescent="0.25">
      <c r="A6" s="1" t="s">
        <v>61</v>
      </c>
      <c r="B6" s="1" t="s">
        <v>62</v>
      </c>
      <c r="C6" s="1" t="s">
        <v>56</v>
      </c>
      <c r="D6" s="1" t="s">
        <v>63</v>
      </c>
      <c r="H6" s="1">
        <v>5</v>
      </c>
      <c r="I6" s="1">
        <v>3</v>
      </c>
      <c r="J6" s="1">
        <v>4</v>
      </c>
      <c r="K6" s="1">
        <v>2</v>
      </c>
      <c r="L6" s="1">
        <v>1</v>
      </c>
      <c r="M6" s="5">
        <v>5</v>
      </c>
      <c r="N6" s="5">
        <v>2</v>
      </c>
      <c r="O6" s="6">
        <v>5.3851648071345002</v>
      </c>
      <c r="P6" s="1" t="s">
        <v>48</v>
      </c>
      <c r="Q6" s="5">
        <f t="shared" si="0"/>
        <v>5</v>
      </c>
      <c r="R6" s="5">
        <f t="shared" si="1"/>
        <v>2</v>
      </c>
      <c r="S6" s="6">
        <f t="shared" si="3"/>
        <v>5.3851648071345037</v>
      </c>
    </row>
    <row r="7" spans="1:19" x14ac:dyDescent="0.25">
      <c r="A7" s="1" t="s">
        <v>64</v>
      </c>
      <c r="B7" s="1" t="s">
        <v>65</v>
      </c>
      <c r="C7" s="1" t="s">
        <v>60</v>
      </c>
      <c r="D7" s="1" t="s">
        <v>52</v>
      </c>
      <c r="H7" s="1">
        <v>5</v>
      </c>
      <c r="I7" s="1">
        <v>5</v>
      </c>
      <c r="J7" s="1">
        <v>3</v>
      </c>
      <c r="K7" s="1">
        <v>1</v>
      </c>
      <c r="L7" s="1">
        <v>5</v>
      </c>
      <c r="M7" s="5">
        <v>5.5</v>
      </c>
      <c r="N7" s="5">
        <v>3.25</v>
      </c>
      <c r="O7" s="6">
        <v>6.3884661695903198</v>
      </c>
      <c r="P7" s="1" t="s">
        <v>48</v>
      </c>
      <c r="Q7" s="5">
        <f t="shared" si="0"/>
        <v>5.5</v>
      </c>
      <c r="R7" s="5">
        <f t="shared" si="1"/>
        <v>3.25</v>
      </c>
      <c r="S7" s="6">
        <f t="shared" si="3"/>
        <v>6.3884661695903189</v>
      </c>
    </row>
    <row r="8" spans="1:19" x14ac:dyDescent="0.25">
      <c r="A8" s="1" t="s">
        <v>66</v>
      </c>
      <c r="B8" s="1" t="s">
        <v>67</v>
      </c>
      <c r="C8" s="1" t="s">
        <v>68</v>
      </c>
      <c r="D8" s="1" t="s">
        <v>63</v>
      </c>
      <c r="F8" s="1">
        <v>90421</v>
      </c>
      <c r="G8" s="1" t="s">
        <v>63</v>
      </c>
      <c r="H8" s="1">
        <v>4</v>
      </c>
      <c r="I8" s="1">
        <v>1</v>
      </c>
      <c r="J8" s="1">
        <v>3</v>
      </c>
      <c r="K8" s="1">
        <v>2</v>
      </c>
      <c r="L8" s="1">
        <v>3</v>
      </c>
      <c r="M8" s="5">
        <v>3.5</v>
      </c>
      <c r="N8" s="5">
        <v>3</v>
      </c>
      <c r="O8" s="6">
        <v>4.60977222864644</v>
      </c>
      <c r="P8" s="1" t="s">
        <v>57</v>
      </c>
      <c r="Q8" s="5">
        <f t="shared" si="0"/>
        <v>3.5</v>
      </c>
      <c r="R8" s="5">
        <f t="shared" si="1"/>
        <v>3</v>
      </c>
      <c r="S8" s="6">
        <f t="shared" si="3"/>
        <v>4.6097722286464435</v>
      </c>
    </row>
    <row r="9" spans="1:19" x14ac:dyDescent="0.25">
      <c r="A9" s="1" t="s">
        <v>69</v>
      </c>
      <c r="B9" s="1" t="s">
        <v>70</v>
      </c>
      <c r="C9" s="1" t="s">
        <v>68</v>
      </c>
      <c r="D9" s="1" t="s">
        <v>71</v>
      </c>
      <c r="H9" s="1">
        <v>4</v>
      </c>
      <c r="I9" s="1">
        <v>2</v>
      </c>
      <c r="J9" s="1">
        <v>4</v>
      </c>
      <c r="K9" s="1">
        <v>1</v>
      </c>
      <c r="L9" s="1">
        <v>3</v>
      </c>
      <c r="M9" s="5">
        <v>4</v>
      </c>
      <c r="N9" s="5">
        <v>2.25</v>
      </c>
      <c r="O9" s="6">
        <v>4.5893899376714504</v>
      </c>
      <c r="P9" s="1" t="s">
        <v>57</v>
      </c>
      <c r="Q9" s="5">
        <f t="shared" si="0"/>
        <v>4</v>
      </c>
      <c r="R9" s="5">
        <f t="shared" si="1"/>
        <v>2.25</v>
      </c>
      <c r="S9" s="6">
        <f t="shared" si="3"/>
        <v>4.5893899376714549</v>
      </c>
    </row>
    <row r="10" spans="1:19" x14ac:dyDescent="0.25">
      <c r="A10" s="1" t="s">
        <v>72</v>
      </c>
      <c r="B10" s="1" t="s">
        <v>73</v>
      </c>
      <c r="C10" s="1" t="s">
        <v>56</v>
      </c>
      <c r="D10" s="1" t="s">
        <v>63</v>
      </c>
      <c r="F10" s="1">
        <v>190</v>
      </c>
      <c r="G10" s="1" t="s">
        <v>63</v>
      </c>
      <c r="H10" s="1">
        <v>5</v>
      </c>
      <c r="I10" s="1">
        <v>2</v>
      </c>
      <c r="J10" s="1">
        <v>4</v>
      </c>
      <c r="K10" s="1">
        <v>2</v>
      </c>
      <c r="L10" s="1">
        <v>1</v>
      </c>
      <c r="M10" s="5">
        <v>4.6666666666666696</v>
      </c>
      <c r="N10" s="5">
        <v>2</v>
      </c>
      <c r="O10" s="6">
        <v>5.0771820705759403</v>
      </c>
      <c r="P10" s="1" t="s">
        <v>48</v>
      </c>
      <c r="Q10" s="5">
        <f t="shared" si="0"/>
        <v>4.666666666666667</v>
      </c>
      <c r="R10" s="5">
        <f t="shared" si="1"/>
        <v>2</v>
      </c>
      <c r="S10" s="6">
        <f t="shared" si="3"/>
        <v>5.0771820705759394</v>
      </c>
    </row>
    <row r="11" spans="1:19" x14ac:dyDescent="0.25">
      <c r="A11" s="1" t="s">
        <v>74</v>
      </c>
      <c r="B11" s="1" t="s">
        <v>75</v>
      </c>
      <c r="C11" s="1" t="s">
        <v>51</v>
      </c>
      <c r="D11" s="1" t="s">
        <v>52</v>
      </c>
      <c r="H11" s="1">
        <v>2</v>
      </c>
      <c r="I11" s="1">
        <v>2</v>
      </c>
      <c r="J11" s="1">
        <v>3</v>
      </c>
      <c r="K11" s="1">
        <v>1</v>
      </c>
      <c r="L11" s="1">
        <v>4</v>
      </c>
      <c r="M11" s="5">
        <v>2.5</v>
      </c>
      <c r="N11" s="5">
        <v>2.75</v>
      </c>
      <c r="O11" s="6">
        <v>3.7165171868296301</v>
      </c>
      <c r="P11" s="1" t="s">
        <v>53</v>
      </c>
      <c r="Q11" s="5">
        <f t="shared" si="0"/>
        <v>2.5</v>
      </c>
      <c r="R11" s="5">
        <f t="shared" si="1"/>
        <v>2.75</v>
      </c>
      <c r="S11" s="6">
        <f t="shared" si="3"/>
        <v>3.7165171868296265</v>
      </c>
    </row>
    <row r="12" spans="1:19" x14ac:dyDescent="0.25">
      <c r="A12" s="1" t="s">
        <v>76</v>
      </c>
      <c r="B12" s="1" t="s">
        <v>77</v>
      </c>
      <c r="C12" s="1" t="s">
        <v>51</v>
      </c>
      <c r="D12" s="1" t="s">
        <v>52</v>
      </c>
      <c r="H12" s="1">
        <v>3</v>
      </c>
      <c r="I12" s="1">
        <v>1</v>
      </c>
      <c r="J12" s="1">
        <v>1</v>
      </c>
      <c r="K12" s="1">
        <v>1</v>
      </c>
      <c r="L12" s="1">
        <v>4</v>
      </c>
      <c r="M12" s="5">
        <v>2.5</v>
      </c>
      <c r="N12" s="5">
        <v>2.75</v>
      </c>
      <c r="O12" s="6">
        <v>3.7165171868296301</v>
      </c>
      <c r="P12" s="1" t="s">
        <v>53</v>
      </c>
      <c r="Q12" s="5">
        <f t="shared" si="0"/>
        <v>2.5</v>
      </c>
      <c r="R12" s="5">
        <f t="shared" si="1"/>
        <v>2.75</v>
      </c>
      <c r="S12" s="6">
        <f t="shared" si="3"/>
        <v>3.7165171868296265</v>
      </c>
    </row>
    <row r="13" spans="1:19" x14ac:dyDescent="0.25">
      <c r="A13" s="1" t="s">
        <v>78</v>
      </c>
      <c r="B13" s="1" t="s">
        <v>79</v>
      </c>
      <c r="C13" s="1" t="s">
        <v>56</v>
      </c>
      <c r="D13" s="1" t="s">
        <v>63</v>
      </c>
      <c r="F13" s="1">
        <v>192</v>
      </c>
      <c r="G13" s="1" t="s">
        <v>63</v>
      </c>
      <c r="H13" s="1">
        <v>5</v>
      </c>
      <c r="I13" s="1">
        <v>2</v>
      </c>
      <c r="J13" s="1">
        <v>4</v>
      </c>
      <c r="K13" s="1">
        <v>2</v>
      </c>
      <c r="L13" s="1">
        <v>1</v>
      </c>
      <c r="M13" s="5">
        <v>4.6666666666666696</v>
      </c>
      <c r="N13" s="5">
        <v>2</v>
      </c>
      <c r="O13" s="6">
        <v>5.0771820705759403</v>
      </c>
      <c r="P13" s="1" t="s">
        <v>48</v>
      </c>
      <c r="Q13" s="5">
        <f t="shared" si="0"/>
        <v>4.666666666666667</v>
      </c>
      <c r="R13" s="5">
        <f t="shared" si="1"/>
        <v>2</v>
      </c>
      <c r="S13" s="6">
        <f t="shared" si="3"/>
        <v>5.0771820705759394</v>
      </c>
    </row>
    <row r="14" spans="1:19" x14ac:dyDescent="0.25">
      <c r="A14" s="1" t="s">
        <v>80</v>
      </c>
      <c r="B14" s="1" t="s">
        <v>81</v>
      </c>
      <c r="C14" s="1" t="s">
        <v>56</v>
      </c>
      <c r="D14" s="1" t="s">
        <v>52</v>
      </c>
      <c r="H14" s="1">
        <v>5</v>
      </c>
      <c r="I14" s="1">
        <v>2</v>
      </c>
      <c r="J14" s="1">
        <v>2</v>
      </c>
      <c r="K14" s="1">
        <v>1</v>
      </c>
      <c r="L14" s="1">
        <v>1</v>
      </c>
      <c r="M14" s="5">
        <v>4.3333333333333304</v>
      </c>
      <c r="N14" s="5">
        <v>1.25</v>
      </c>
      <c r="O14" s="6">
        <v>4.5100197092449399</v>
      </c>
      <c r="P14" s="1" t="s">
        <v>57</v>
      </c>
      <c r="Q14" s="5">
        <f t="shared" si="0"/>
        <v>4.333333333333333</v>
      </c>
      <c r="R14" s="5">
        <f t="shared" si="1"/>
        <v>1.25</v>
      </c>
      <c r="S14" s="6">
        <f t="shared" si="3"/>
        <v>4.5100197092449354</v>
      </c>
    </row>
    <row r="15" spans="1:19" x14ac:dyDescent="0.25">
      <c r="A15" s="1" t="s">
        <v>82</v>
      </c>
      <c r="B15" s="1" t="s">
        <v>83</v>
      </c>
      <c r="C15" s="1" t="s">
        <v>51</v>
      </c>
      <c r="D15" s="1" t="s">
        <v>47</v>
      </c>
      <c r="E15" s="1" t="s">
        <v>47</v>
      </c>
      <c r="F15" s="1">
        <v>83395</v>
      </c>
      <c r="G15" s="1" t="s">
        <v>47</v>
      </c>
      <c r="H15" s="1">
        <v>3</v>
      </c>
      <c r="I15" s="1">
        <v>2</v>
      </c>
      <c r="J15" s="1">
        <v>2</v>
      </c>
      <c r="K15" s="1">
        <v>3</v>
      </c>
      <c r="L15" s="1">
        <v>4</v>
      </c>
      <c r="M15" s="5">
        <v>3</v>
      </c>
      <c r="N15" s="5">
        <v>4.25</v>
      </c>
      <c r="O15" s="6">
        <v>5.2021630116711997</v>
      </c>
      <c r="P15" s="1" t="s">
        <v>48</v>
      </c>
      <c r="Q15" s="5">
        <f t="shared" si="0"/>
        <v>3</v>
      </c>
      <c r="R15" s="5">
        <f t="shared" si="1"/>
        <v>4.25</v>
      </c>
      <c r="S15" s="6">
        <f t="shared" si="3"/>
        <v>5.2021630116712032</v>
      </c>
    </row>
    <row r="16" spans="1:19" x14ac:dyDescent="0.25">
      <c r="A16" s="1" t="s">
        <v>84</v>
      </c>
      <c r="B16" s="1" t="s">
        <v>85</v>
      </c>
      <c r="C16" s="1" t="s">
        <v>45</v>
      </c>
      <c r="D16" s="1" t="s">
        <v>63</v>
      </c>
      <c r="H16" s="1">
        <v>3</v>
      </c>
      <c r="I16" s="1">
        <v>3</v>
      </c>
      <c r="J16" s="1">
        <v>3</v>
      </c>
      <c r="K16" s="1">
        <v>2</v>
      </c>
      <c r="L16" s="1">
        <v>4</v>
      </c>
      <c r="M16" s="5">
        <v>3.5</v>
      </c>
      <c r="N16" s="5">
        <v>3.5</v>
      </c>
      <c r="O16" s="6">
        <v>4.94974746830583</v>
      </c>
      <c r="P16" s="1" t="s">
        <v>48</v>
      </c>
      <c r="Q16" s="5">
        <f t="shared" si="0"/>
        <v>3.5</v>
      </c>
      <c r="R16" s="5">
        <f t="shared" si="1"/>
        <v>3.5</v>
      </c>
      <c r="S16" s="6">
        <f t="shared" si="3"/>
        <v>4.9497474683058327</v>
      </c>
    </row>
    <row r="17" spans="1:19" x14ac:dyDescent="0.25">
      <c r="A17" s="1" t="s">
        <v>86</v>
      </c>
      <c r="B17" s="1" t="s">
        <v>87</v>
      </c>
      <c r="C17" s="1" t="s">
        <v>45</v>
      </c>
      <c r="D17" s="1" t="s">
        <v>52</v>
      </c>
      <c r="H17" s="1">
        <v>3</v>
      </c>
      <c r="I17" s="1">
        <v>1</v>
      </c>
      <c r="J17" s="1">
        <v>3</v>
      </c>
      <c r="K17" s="1">
        <v>1</v>
      </c>
      <c r="L17" s="1">
        <v>4</v>
      </c>
      <c r="M17" s="5">
        <v>2.8333333333333299</v>
      </c>
      <c r="N17" s="5">
        <v>2.75</v>
      </c>
      <c r="O17" s="6">
        <v>3.9484525801607102</v>
      </c>
      <c r="P17" s="1" t="s">
        <v>57</v>
      </c>
      <c r="Q17" s="5">
        <f t="shared" si="0"/>
        <v>2.8333333333333335</v>
      </c>
      <c r="R17" s="5">
        <f t="shared" si="1"/>
        <v>2.75</v>
      </c>
      <c r="S17" s="6">
        <f t="shared" si="3"/>
        <v>3.9484525801607115</v>
      </c>
    </row>
    <row r="18" spans="1:19" x14ac:dyDescent="0.25">
      <c r="A18" s="1" t="s">
        <v>88</v>
      </c>
      <c r="B18" s="1" t="s">
        <v>89</v>
      </c>
      <c r="C18" s="1" t="s">
        <v>90</v>
      </c>
      <c r="D18" s="1" t="s">
        <v>52</v>
      </c>
      <c r="F18" s="1">
        <v>88100</v>
      </c>
      <c r="H18" s="1">
        <v>4</v>
      </c>
      <c r="I18" s="1">
        <v>2</v>
      </c>
      <c r="J18" s="1">
        <v>3</v>
      </c>
      <c r="K18" s="1">
        <v>1</v>
      </c>
      <c r="L18" s="1">
        <v>4</v>
      </c>
      <c r="M18" s="5">
        <v>3.8333333333333299</v>
      </c>
      <c r="N18" s="5">
        <v>2.75</v>
      </c>
      <c r="O18" s="6">
        <v>4.7177266182393902</v>
      </c>
      <c r="P18" s="1" t="s">
        <v>57</v>
      </c>
      <c r="Q18" s="5">
        <f t="shared" si="0"/>
        <v>3.8333333333333335</v>
      </c>
      <c r="R18" s="5">
        <f t="shared" si="1"/>
        <v>2.75</v>
      </c>
      <c r="S18" s="6">
        <f t="shared" si="3"/>
        <v>4.7177266182393875</v>
      </c>
    </row>
    <row r="19" spans="1:19" x14ac:dyDescent="0.25">
      <c r="A19" s="1" t="s">
        <v>91</v>
      </c>
      <c r="B19" s="1" t="s">
        <v>92</v>
      </c>
      <c r="C19" s="1" t="s">
        <v>60</v>
      </c>
      <c r="D19" s="1" t="s">
        <v>52</v>
      </c>
      <c r="F19" s="1">
        <v>188</v>
      </c>
      <c r="G19" s="1" t="s">
        <v>52</v>
      </c>
      <c r="H19" s="1">
        <v>3</v>
      </c>
      <c r="I19" s="1">
        <v>2</v>
      </c>
      <c r="J19" s="1">
        <v>4</v>
      </c>
      <c r="K19" s="1">
        <v>1</v>
      </c>
      <c r="L19" s="1">
        <v>3</v>
      </c>
      <c r="M19" s="5">
        <v>3.3333333333333299</v>
      </c>
      <c r="N19" s="5">
        <v>2.25</v>
      </c>
      <c r="O19" s="6">
        <v>4.0216428373378896</v>
      </c>
      <c r="P19" s="1" t="s">
        <v>57</v>
      </c>
      <c r="Q19" s="5">
        <f t="shared" si="0"/>
        <v>3.3333333333333335</v>
      </c>
      <c r="R19" s="5">
        <f t="shared" si="1"/>
        <v>2.25</v>
      </c>
      <c r="S19" s="6">
        <f t="shared" si="3"/>
        <v>4.0216428373378852</v>
      </c>
    </row>
    <row r="20" spans="1:19" x14ac:dyDescent="0.25">
      <c r="A20" s="1" t="s">
        <v>93</v>
      </c>
      <c r="B20" s="1" t="s">
        <v>94</v>
      </c>
      <c r="C20" s="1" t="s">
        <v>51</v>
      </c>
      <c r="D20" s="1" t="s">
        <v>52</v>
      </c>
      <c r="H20" s="1">
        <v>4</v>
      </c>
      <c r="I20" s="1">
        <v>2</v>
      </c>
      <c r="J20" s="1">
        <v>2</v>
      </c>
      <c r="K20" s="1">
        <v>1</v>
      </c>
      <c r="L20" s="1">
        <v>4</v>
      </c>
      <c r="M20" s="5">
        <v>3.6666666666666701</v>
      </c>
      <c r="N20" s="5">
        <v>2.75</v>
      </c>
      <c r="O20" s="6">
        <v>4.5833333333333304</v>
      </c>
      <c r="P20" s="1" t="s">
        <v>57</v>
      </c>
      <c r="Q20" s="5">
        <f t="shared" si="0"/>
        <v>3.6666666666666665</v>
      </c>
      <c r="R20" s="5">
        <f t="shared" si="1"/>
        <v>2.75</v>
      </c>
      <c r="S20" s="6">
        <f t="shared" si="3"/>
        <v>4.583333333333333</v>
      </c>
    </row>
    <row r="21" spans="1:19" x14ac:dyDescent="0.25">
      <c r="A21" s="1" t="s">
        <v>95</v>
      </c>
      <c r="B21" s="1" t="s">
        <v>96</v>
      </c>
      <c r="C21" s="1" t="s">
        <v>51</v>
      </c>
      <c r="D21" s="1" t="s">
        <v>52</v>
      </c>
      <c r="F21" s="1">
        <v>59270</v>
      </c>
      <c r="G21" s="1" t="s">
        <v>52</v>
      </c>
      <c r="H21" s="1">
        <v>3</v>
      </c>
      <c r="I21" s="1">
        <v>1</v>
      </c>
      <c r="J21" s="1">
        <v>2</v>
      </c>
      <c r="K21" s="1">
        <v>1</v>
      </c>
      <c r="L21" s="1">
        <v>4</v>
      </c>
      <c r="M21" s="5">
        <v>2.6666666666666701</v>
      </c>
      <c r="N21" s="5">
        <v>2.75</v>
      </c>
      <c r="O21" s="6">
        <v>3.8306149781870702</v>
      </c>
      <c r="P21" s="1" t="s">
        <v>53</v>
      </c>
      <c r="Q21" s="5">
        <f t="shared" si="0"/>
        <v>2.6666666666666665</v>
      </c>
      <c r="R21" s="5">
        <f t="shared" si="1"/>
        <v>2.75</v>
      </c>
      <c r="S21" s="6">
        <f t="shared" si="3"/>
        <v>3.830614978187068</v>
      </c>
    </row>
    <row r="22" spans="1:19" x14ac:dyDescent="0.25">
      <c r="A22" s="1" t="s">
        <v>97</v>
      </c>
      <c r="B22" s="1" t="s">
        <v>98</v>
      </c>
      <c r="C22" s="1" t="s">
        <v>68</v>
      </c>
      <c r="D22" s="1" t="s">
        <v>63</v>
      </c>
      <c r="F22" s="1">
        <v>90329</v>
      </c>
      <c r="G22" s="1" t="s">
        <v>63</v>
      </c>
      <c r="H22" s="1">
        <v>4</v>
      </c>
      <c r="I22" s="1">
        <v>1</v>
      </c>
      <c r="J22" s="1">
        <v>3</v>
      </c>
      <c r="K22" s="1">
        <v>2</v>
      </c>
      <c r="L22" s="1">
        <v>3</v>
      </c>
      <c r="M22" s="5">
        <v>3.5</v>
      </c>
      <c r="N22" s="5">
        <v>3</v>
      </c>
      <c r="O22" s="6">
        <v>4.60977222864644</v>
      </c>
      <c r="P22" s="1" t="s">
        <v>57</v>
      </c>
      <c r="Q22" s="5">
        <f t="shared" si="0"/>
        <v>3.5</v>
      </c>
      <c r="R22" s="5">
        <f t="shared" si="1"/>
        <v>3</v>
      </c>
      <c r="S22" s="6">
        <f t="shared" si="3"/>
        <v>4.6097722286464435</v>
      </c>
    </row>
    <row r="23" spans="1:19" x14ac:dyDescent="0.25">
      <c r="A23" s="1" t="s">
        <v>99</v>
      </c>
      <c r="B23" s="1" t="s">
        <v>100</v>
      </c>
      <c r="C23" s="1" t="s">
        <v>51</v>
      </c>
      <c r="D23" s="1" t="s">
        <v>52</v>
      </c>
      <c r="F23" s="1">
        <v>172</v>
      </c>
      <c r="G23" s="1" t="s">
        <v>47</v>
      </c>
      <c r="H23" s="1">
        <v>4</v>
      </c>
      <c r="I23" s="1">
        <v>2</v>
      </c>
      <c r="J23" s="1">
        <v>3</v>
      </c>
      <c r="K23" s="1">
        <v>1</v>
      </c>
      <c r="L23" s="1">
        <v>4</v>
      </c>
      <c r="M23" s="5">
        <v>3.8333333333333299</v>
      </c>
      <c r="N23" s="5">
        <v>2.75</v>
      </c>
      <c r="O23" s="6">
        <v>4.7177266182393902</v>
      </c>
      <c r="P23" s="1" t="s">
        <v>57</v>
      </c>
      <c r="Q23" s="5">
        <f t="shared" si="0"/>
        <v>3.8333333333333335</v>
      </c>
      <c r="R23" s="5">
        <f t="shared" si="1"/>
        <v>2.75</v>
      </c>
      <c r="S23" s="6">
        <f t="shared" si="3"/>
        <v>4.7177266182393875</v>
      </c>
    </row>
    <row r="24" spans="1:19" x14ac:dyDescent="0.25">
      <c r="A24" s="1" t="s">
        <v>101</v>
      </c>
      <c r="B24" s="1" t="s">
        <v>102</v>
      </c>
      <c r="C24" s="1" t="s">
        <v>51</v>
      </c>
      <c r="D24" s="1" t="s">
        <v>52</v>
      </c>
      <c r="H24" s="1">
        <v>3</v>
      </c>
      <c r="I24" s="1">
        <v>1</v>
      </c>
      <c r="J24" s="1">
        <v>3</v>
      </c>
      <c r="K24" s="1">
        <v>1</v>
      </c>
      <c r="L24" s="1">
        <v>4</v>
      </c>
      <c r="M24" s="5">
        <v>2.8333333333333299</v>
      </c>
      <c r="N24" s="5">
        <v>2.75</v>
      </c>
      <c r="O24" s="6">
        <v>3.9484525801607102</v>
      </c>
      <c r="P24" s="1" t="s">
        <v>57</v>
      </c>
      <c r="Q24" s="5">
        <f t="shared" si="0"/>
        <v>2.8333333333333335</v>
      </c>
      <c r="R24" s="5">
        <f t="shared" si="1"/>
        <v>2.75</v>
      </c>
      <c r="S24" s="6">
        <f t="shared" si="3"/>
        <v>3.9484525801607115</v>
      </c>
    </row>
    <row r="25" spans="1:19" x14ac:dyDescent="0.25">
      <c r="A25" s="1" t="s">
        <v>103</v>
      </c>
      <c r="B25" s="1" t="s">
        <v>104</v>
      </c>
      <c r="C25" s="1" t="s">
        <v>105</v>
      </c>
      <c r="D25" s="1" t="s">
        <v>52</v>
      </c>
      <c r="H25" s="1">
        <v>3</v>
      </c>
      <c r="I25" s="1">
        <v>1</v>
      </c>
      <c r="J25" s="1">
        <v>3</v>
      </c>
      <c r="K25" s="1">
        <v>1</v>
      </c>
      <c r="L25" s="1">
        <v>5</v>
      </c>
      <c r="M25" s="5">
        <v>2.8333333333333299</v>
      </c>
      <c r="N25" s="5">
        <v>3.25</v>
      </c>
      <c r="O25" s="6">
        <v>4.3116444400921798</v>
      </c>
      <c r="P25" s="1" t="s">
        <v>57</v>
      </c>
      <c r="Q25" s="5">
        <f t="shared" si="0"/>
        <v>2.8333333333333335</v>
      </c>
      <c r="R25" s="5">
        <f t="shared" si="1"/>
        <v>3.25</v>
      </c>
      <c r="S25" s="6">
        <f t="shared" si="3"/>
        <v>4.3116444400921763</v>
      </c>
    </row>
    <row r="26" spans="1:19" x14ac:dyDescent="0.25">
      <c r="A26" s="1" t="s">
        <v>106</v>
      </c>
      <c r="B26" s="1" t="s">
        <v>107</v>
      </c>
      <c r="C26" s="1" t="s">
        <v>51</v>
      </c>
      <c r="D26" s="1" t="s">
        <v>52</v>
      </c>
      <c r="F26" s="1">
        <v>159</v>
      </c>
      <c r="G26" s="1" t="s">
        <v>52</v>
      </c>
      <c r="H26" s="1">
        <v>2</v>
      </c>
      <c r="I26" s="1">
        <v>1</v>
      </c>
      <c r="J26" s="1">
        <v>2</v>
      </c>
      <c r="K26" s="1">
        <v>1</v>
      </c>
      <c r="L26" s="1">
        <v>4</v>
      </c>
      <c r="M26" s="5">
        <v>2</v>
      </c>
      <c r="N26" s="5">
        <v>2.75</v>
      </c>
      <c r="O26" s="6">
        <v>3.4003676271838601</v>
      </c>
      <c r="P26" s="1" t="s">
        <v>53</v>
      </c>
      <c r="Q26" s="5">
        <f t="shared" si="0"/>
        <v>2</v>
      </c>
      <c r="R26" s="5">
        <f t="shared" si="1"/>
        <v>2.75</v>
      </c>
      <c r="S26" s="6">
        <f t="shared" si="3"/>
        <v>3.400367627183861</v>
      </c>
    </row>
    <row r="27" spans="1:19" x14ac:dyDescent="0.25">
      <c r="A27" s="1" t="s">
        <v>108</v>
      </c>
      <c r="B27" s="1" t="s">
        <v>109</v>
      </c>
      <c r="C27" s="1" t="s">
        <v>60</v>
      </c>
      <c r="D27" s="1" t="s">
        <v>52</v>
      </c>
      <c r="F27" s="1">
        <v>204</v>
      </c>
      <c r="G27" s="1" t="s">
        <v>52</v>
      </c>
      <c r="H27" s="1">
        <v>4</v>
      </c>
      <c r="I27" s="1">
        <v>3</v>
      </c>
      <c r="J27" s="1">
        <v>3</v>
      </c>
      <c r="K27" s="1">
        <v>1</v>
      </c>
      <c r="L27" s="1">
        <v>3</v>
      </c>
      <c r="M27" s="5">
        <v>4.1666666666666696</v>
      </c>
      <c r="N27" s="5">
        <v>2.25</v>
      </c>
      <c r="O27" s="6">
        <v>4.7353575483917902</v>
      </c>
      <c r="P27" s="1" t="s">
        <v>57</v>
      </c>
      <c r="Q27" s="5">
        <f t="shared" si="0"/>
        <v>4.166666666666667</v>
      </c>
      <c r="R27" s="5">
        <f t="shared" si="1"/>
        <v>2.25</v>
      </c>
      <c r="S27" s="6">
        <f t="shared" si="3"/>
        <v>4.7353575483917911</v>
      </c>
    </row>
    <row r="28" spans="1:19" x14ac:dyDescent="0.25">
      <c r="A28" s="1" t="s">
        <v>110</v>
      </c>
      <c r="B28" s="1" t="s">
        <v>111</v>
      </c>
      <c r="C28" s="1" t="s">
        <v>45</v>
      </c>
      <c r="D28" s="1" t="s">
        <v>63</v>
      </c>
      <c r="F28" s="1">
        <v>178</v>
      </c>
      <c r="G28" s="1" t="s">
        <v>52</v>
      </c>
      <c r="H28" s="1">
        <v>3</v>
      </c>
      <c r="I28" s="1">
        <v>1</v>
      </c>
      <c r="J28" s="1">
        <v>4</v>
      </c>
      <c r="K28" s="1">
        <v>2</v>
      </c>
      <c r="L28" s="1">
        <v>4</v>
      </c>
      <c r="M28" s="5">
        <v>3</v>
      </c>
      <c r="N28" s="5">
        <v>3.5</v>
      </c>
      <c r="O28" s="6">
        <v>4.60977222864644</v>
      </c>
      <c r="P28" s="1" t="s">
        <v>57</v>
      </c>
      <c r="Q28" s="5">
        <f t="shared" si="0"/>
        <v>3</v>
      </c>
      <c r="R28" s="5">
        <f t="shared" si="1"/>
        <v>3.5</v>
      </c>
      <c r="S28" s="6">
        <f t="shared" si="3"/>
        <v>4.6097722286464435</v>
      </c>
    </row>
    <row r="29" spans="1:19" x14ac:dyDescent="0.25">
      <c r="A29" s="1" t="s">
        <v>112</v>
      </c>
      <c r="B29" s="1" t="s">
        <v>113</v>
      </c>
      <c r="C29" s="1" t="s">
        <v>51</v>
      </c>
      <c r="D29" s="1" t="s">
        <v>52</v>
      </c>
      <c r="H29" s="1">
        <v>3</v>
      </c>
      <c r="I29" s="1">
        <v>1</v>
      </c>
      <c r="J29" s="1">
        <v>2</v>
      </c>
      <c r="K29" s="1">
        <v>1</v>
      </c>
      <c r="L29" s="1">
        <v>4</v>
      </c>
      <c r="M29" s="5">
        <v>2.6666666666666701</v>
      </c>
      <c r="N29" s="5">
        <v>2.75</v>
      </c>
      <c r="O29" s="6">
        <v>3.8306149781870702</v>
      </c>
      <c r="P29" s="1" t="s">
        <v>53</v>
      </c>
      <c r="Q29" s="5">
        <f t="shared" si="0"/>
        <v>2.6666666666666665</v>
      </c>
      <c r="R29" s="5">
        <f t="shared" si="1"/>
        <v>2.75</v>
      </c>
      <c r="S29" s="6">
        <f t="shared" si="3"/>
        <v>3.830614978187068</v>
      </c>
    </row>
    <row r="30" spans="1:19" x14ac:dyDescent="0.25">
      <c r="A30" s="1" t="s">
        <v>114</v>
      </c>
      <c r="B30" s="1" t="s">
        <v>115</v>
      </c>
      <c r="C30" s="1" t="s">
        <v>51</v>
      </c>
      <c r="D30" s="1" t="s">
        <v>63</v>
      </c>
      <c r="F30" s="1">
        <v>153</v>
      </c>
      <c r="G30" s="1" t="s">
        <v>52</v>
      </c>
      <c r="H30" s="1">
        <v>3</v>
      </c>
      <c r="I30" s="1">
        <v>1</v>
      </c>
      <c r="J30" s="1">
        <v>4</v>
      </c>
      <c r="K30" s="1">
        <v>2</v>
      </c>
      <c r="L30" s="1">
        <v>4</v>
      </c>
      <c r="M30" s="5">
        <v>3</v>
      </c>
      <c r="N30" s="5">
        <v>3.5</v>
      </c>
      <c r="O30" s="6">
        <v>4.60977222864644</v>
      </c>
      <c r="P30" s="1" t="s">
        <v>57</v>
      </c>
      <c r="Q30" s="5">
        <f t="shared" si="0"/>
        <v>3</v>
      </c>
      <c r="R30" s="5">
        <f t="shared" si="1"/>
        <v>3.5</v>
      </c>
      <c r="S30" s="6">
        <f t="shared" si="3"/>
        <v>4.6097722286464435</v>
      </c>
    </row>
    <row r="31" spans="1:19" x14ac:dyDescent="0.25">
      <c r="A31" s="1" t="s">
        <v>116</v>
      </c>
      <c r="B31" s="1" t="s">
        <v>117</v>
      </c>
      <c r="C31" s="1" t="s">
        <v>51</v>
      </c>
      <c r="D31" s="1" t="s">
        <v>63</v>
      </c>
      <c r="H31" s="1">
        <v>3</v>
      </c>
      <c r="I31" s="1">
        <v>1</v>
      </c>
      <c r="J31" s="1">
        <v>3</v>
      </c>
      <c r="K31" s="1">
        <v>2</v>
      </c>
      <c r="L31" s="1">
        <v>4</v>
      </c>
      <c r="M31" s="5">
        <v>2.8333333333333299</v>
      </c>
      <c r="N31" s="5">
        <v>3.5</v>
      </c>
      <c r="O31" s="6">
        <v>4.5030853620354296</v>
      </c>
      <c r="P31" s="1" t="s">
        <v>57</v>
      </c>
      <c r="Q31" s="5">
        <f t="shared" si="0"/>
        <v>2.8333333333333335</v>
      </c>
      <c r="R31" s="5">
        <f t="shared" si="1"/>
        <v>3.5</v>
      </c>
      <c r="S31" s="6">
        <f t="shared" si="3"/>
        <v>4.5030853620354323</v>
      </c>
    </row>
    <row r="32" spans="1:19" x14ac:dyDescent="0.25">
      <c r="A32" s="1" t="s">
        <v>118</v>
      </c>
      <c r="B32" s="1" t="s">
        <v>119</v>
      </c>
      <c r="C32" s="1" t="s">
        <v>120</v>
      </c>
      <c r="D32" s="1" t="s">
        <v>47</v>
      </c>
      <c r="E32" s="1" t="s">
        <v>47</v>
      </c>
      <c r="F32" s="1">
        <v>174</v>
      </c>
      <c r="G32" s="1" t="s">
        <v>47</v>
      </c>
      <c r="H32" s="1">
        <v>3</v>
      </c>
      <c r="I32" s="1">
        <v>3</v>
      </c>
      <c r="J32" s="1">
        <v>4</v>
      </c>
      <c r="K32" s="1">
        <v>3</v>
      </c>
      <c r="L32" s="1">
        <v>4</v>
      </c>
      <c r="M32" s="5">
        <v>3.6666666666666701</v>
      </c>
      <c r="N32" s="5">
        <v>4.25</v>
      </c>
      <c r="O32" s="6">
        <v>5.61310470634964</v>
      </c>
      <c r="P32" s="1" t="s">
        <v>48</v>
      </c>
      <c r="Q32" s="5">
        <f t="shared" si="0"/>
        <v>3.6666666666666665</v>
      </c>
      <c r="R32" s="5">
        <f t="shared" si="1"/>
        <v>4.25</v>
      </c>
      <c r="S32" s="6">
        <f t="shared" si="3"/>
        <v>5.6131047063496364</v>
      </c>
    </row>
    <row r="33" spans="1:19" x14ac:dyDescent="0.25">
      <c r="A33" s="1" t="s">
        <v>121</v>
      </c>
      <c r="B33" s="1" t="s">
        <v>122</v>
      </c>
      <c r="C33" s="1" t="s">
        <v>51</v>
      </c>
      <c r="D33" s="1" t="s">
        <v>52</v>
      </c>
      <c r="F33" s="1">
        <v>141</v>
      </c>
      <c r="G33" s="1" t="s">
        <v>47</v>
      </c>
      <c r="H33" s="1">
        <v>2</v>
      </c>
      <c r="I33" s="1">
        <v>1</v>
      </c>
      <c r="J33" s="1">
        <v>4</v>
      </c>
      <c r="K33" s="1">
        <v>1</v>
      </c>
      <c r="L33" s="1">
        <v>4</v>
      </c>
      <c r="M33" s="5">
        <v>2.3333333333333299</v>
      </c>
      <c r="N33" s="5">
        <v>2.75</v>
      </c>
      <c r="O33" s="6">
        <v>3.6065141680637298</v>
      </c>
      <c r="P33" s="1" t="s">
        <v>53</v>
      </c>
      <c r="Q33" s="5">
        <f t="shared" si="0"/>
        <v>2.3333333333333335</v>
      </c>
      <c r="R33" s="5">
        <f t="shared" si="1"/>
        <v>2.75</v>
      </c>
      <c r="S33" s="6">
        <f t="shared" si="3"/>
        <v>3.6065141680637338</v>
      </c>
    </row>
    <row r="34" spans="1:19" x14ac:dyDescent="0.25">
      <c r="A34" s="1" t="s">
        <v>123</v>
      </c>
      <c r="B34" s="1" t="s">
        <v>124</v>
      </c>
      <c r="C34" s="1" t="s">
        <v>51</v>
      </c>
      <c r="D34" s="1" t="s">
        <v>52</v>
      </c>
      <c r="F34" s="1">
        <v>161</v>
      </c>
      <c r="G34" s="1" t="s">
        <v>52</v>
      </c>
      <c r="H34" s="1">
        <v>2</v>
      </c>
      <c r="I34" s="1">
        <v>1</v>
      </c>
      <c r="J34" s="1">
        <v>1</v>
      </c>
      <c r="K34" s="1">
        <v>1</v>
      </c>
      <c r="L34" s="1">
        <v>4</v>
      </c>
      <c r="M34" s="5">
        <v>1.8333333333333299</v>
      </c>
      <c r="N34" s="5">
        <v>2.75</v>
      </c>
      <c r="O34" s="6">
        <v>3.3050886691753201</v>
      </c>
      <c r="P34" s="1" t="s">
        <v>53</v>
      </c>
      <c r="Q34" s="5">
        <f t="shared" ref="Q34:Q65" si="4">((H34*2)+I34+J34*0.5)/3</f>
        <v>1.8333333333333333</v>
      </c>
      <c r="R34" s="5">
        <f t="shared" ref="R34:R65" si="5">((K34*1.5)+L34)/2</f>
        <v>2.75</v>
      </c>
      <c r="S34" s="6">
        <f t="shared" si="3"/>
        <v>3.3050886691753236</v>
      </c>
    </row>
    <row r="35" spans="1:19" x14ac:dyDescent="0.25">
      <c r="A35" s="1" t="s">
        <v>125</v>
      </c>
      <c r="B35" s="1" t="s">
        <v>126</v>
      </c>
      <c r="C35" s="1" t="s">
        <v>51</v>
      </c>
      <c r="D35" s="1" t="s">
        <v>52</v>
      </c>
      <c r="H35" s="1">
        <v>4</v>
      </c>
      <c r="I35" s="1">
        <v>2</v>
      </c>
      <c r="J35" s="1">
        <v>1</v>
      </c>
      <c r="K35" s="1">
        <v>1</v>
      </c>
      <c r="L35" s="1">
        <v>4</v>
      </c>
      <c r="M35" s="5">
        <v>3.5</v>
      </c>
      <c r="N35" s="5">
        <v>2.75</v>
      </c>
      <c r="O35" s="6">
        <v>4.4511234536912099</v>
      </c>
      <c r="P35" s="1" t="s">
        <v>57</v>
      </c>
      <c r="Q35" s="5">
        <f t="shared" si="4"/>
        <v>3.5</v>
      </c>
      <c r="R35" s="5">
        <f t="shared" si="5"/>
        <v>2.75</v>
      </c>
      <c r="S35" s="6">
        <f t="shared" si="3"/>
        <v>4.4511234536912143</v>
      </c>
    </row>
    <row r="36" spans="1:19" x14ac:dyDescent="0.25">
      <c r="A36" s="1" t="s">
        <v>127</v>
      </c>
      <c r="B36" s="1" t="s">
        <v>128</v>
      </c>
      <c r="C36" s="1" t="s">
        <v>51</v>
      </c>
      <c r="D36" s="1" t="s">
        <v>52</v>
      </c>
      <c r="F36" s="1">
        <v>59263</v>
      </c>
      <c r="G36" s="1" t="s">
        <v>52</v>
      </c>
      <c r="H36" s="1">
        <v>4</v>
      </c>
      <c r="I36" s="1">
        <v>2</v>
      </c>
      <c r="J36" s="1">
        <v>3</v>
      </c>
      <c r="K36" s="1">
        <v>1</v>
      </c>
      <c r="L36" s="1">
        <v>4</v>
      </c>
      <c r="M36" s="5">
        <v>3.8333333333333299</v>
      </c>
      <c r="N36" s="5">
        <v>2.75</v>
      </c>
      <c r="O36" s="6">
        <v>4.7177266182393902</v>
      </c>
      <c r="P36" s="1" t="s">
        <v>57</v>
      </c>
      <c r="Q36" s="5">
        <f t="shared" si="4"/>
        <v>3.8333333333333335</v>
      </c>
      <c r="R36" s="5">
        <f t="shared" si="5"/>
        <v>2.75</v>
      </c>
      <c r="S36" s="6">
        <f t="shared" si="3"/>
        <v>4.7177266182393875</v>
      </c>
    </row>
    <row r="37" spans="1:19" x14ac:dyDescent="0.25">
      <c r="A37" s="1" t="s">
        <v>129</v>
      </c>
      <c r="B37" s="1" t="s">
        <v>130</v>
      </c>
      <c r="C37" s="1" t="s">
        <v>105</v>
      </c>
      <c r="D37" s="1" t="s">
        <v>63</v>
      </c>
      <c r="E37" s="1" t="s">
        <v>47</v>
      </c>
      <c r="F37" s="1">
        <v>87639</v>
      </c>
      <c r="H37" s="1">
        <v>3</v>
      </c>
      <c r="I37" s="1">
        <v>2</v>
      </c>
      <c r="J37" s="1">
        <v>4</v>
      </c>
      <c r="K37" s="1">
        <v>2</v>
      </c>
      <c r="L37" s="1">
        <v>5</v>
      </c>
      <c r="M37" s="5">
        <v>3.3333333333333299</v>
      </c>
      <c r="N37" s="5">
        <v>4</v>
      </c>
      <c r="O37" s="6">
        <v>5.2068331172711</v>
      </c>
      <c r="P37" s="1" t="s">
        <v>48</v>
      </c>
      <c r="Q37" s="5">
        <f t="shared" si="4"/>
        <v>3.3333333333333335</v>
      </c>
      <c r="R37" s="5">
        <f t="shared" si="5"/>
        <v>4</v>
      </c>
      <c r="S37" s="6">
        <f t="shared" si="3"/>
        <v>5.2068331172711035</v>
      </c>
    </row>
    <row r="38" spans="1:19" x14ac:dyDescent="0.25">
      <c r="A38" s="1" t="s">
        <v>131</v>
      </c>
      <c r="B38" s="1" t="s">
        <v>132</v>
      </c>
      <c r="C38" s="1" t="s">
        <v>68</v>
      </c>
      <c r="D38" s="1" t="s">
        <v>52</v>
      </c>
      <c r="H38" s="1">
        <v>5</v>
      </c>
      <c r="I38" s="1">
        <v>2</v>
      </c>
      <c r="J38" s="1">
        <v>1</v>
      </c>
      <c r="K38" s="1">
        <v>1</v>
      </c>
      <c r="L38" s="1">
        <v>3</v>
      </c>
      <c r="M38" s="5">
        <v>4.1666666666666696</v>
      </c>
      <c r="N38" s="5">
        <v>2.25</v>
      </c>
      <c r="O38" s="6">
        <v>4.7353575483917902</v>
      </c>
      <c r="P38" s="1" t="s">
        <v>57</v>
      </c>
      <c r="Q38" s="5">
        <f t="shared" si="4"/>
        <v>4.166666666666667</v>
      </c>
      <c r="R38" s="5">
        <f t="shared" si="5"/>
        <v>2.25</v>
      </c>
      <c r="S38" s="6">
        <f t="shared" si="3"/>
        <v>4.7353575483917911</v>
      </c>
    </row>
    <row r="39" spans="1:19" x14ac:dyDescent="0.25">
      <c r="A39" s="1" t="s">
        <v>133</v>
      </c>
      <c r="B39" s="1" t="s">
        <v>134</v>
      </c>
      <c r="C39" s="1" t="s">
        <v>60</v>
      </c>
      <c r="D39" s="1" t="s">
        <v>47</v>
      </c>
      <c r="E39" s="1" t="s">
        <v>47</v>
      </c>
      <c r="F39" s="1">
        <v>186</v>
      </c>
      <c r="G39" s="1" t="s">
        <v>47</v>
      </c>
      <c r="H39" s="1">
        <v>5</v>
      </c>
      <c r="I39" s="1">
        <v>5</v>
      </c>
      <c r="J39" s="1">
        <v>3</v>
      </c>
      <c r="K39" s="1">
        <v>3</v>
      </c>
      <c r="L39" s="1">
        <v>5</v>
      </c>
      <c r="M39" s="5">
        <v>5.5</v>
      </c>
      <c r="N39" s="5">
        <v>4.75</v>
      </c>
      <c r="O39" s="6">
        <v>7.2672209268743204</v>
      </c>
      <c r="P39" s="1" t="s">
        <v>48</v>
      </c>
      <c r="Q39" s="5">
        <f t="shared" si="4"/>
        <v>5.5</v>
      </c>
      <c r="R39" s="5">
        <f t="shared" si="5"/>
        <v>4.75</v>
      </c>
      <c r="S39" s="6">
        <f t="shared" si="3"/>
        <v>7.2672209268743169</v>
      </c>
    </row>
    <row r="40" spans="1:19" x14ac:dyDescent="0.25">
      <c r="A40" s="1" t="s">
        <v>135</v>
      </c>
      <c r="B40" s="1" t="s">
        <v>136</v>
      </c>
      <c r="C40" s="1" t="s">
        <v>56</v>
      </c>
      <c r="D40" s="1" t="s">
        <v>52</v>
      </c>
      <c r="F40" s="1">
        <v>194</v>
      </c>
      <c r="G40" s="1" t="s">
        <v>52</v>
      </c>
      <c r="H40" s="1">
        <v>5</v>
      </c>
      <c r="I40" s="1">
        <v>2</v>
      </c>
      <c r="J40" s="1">
        <v>4</v>
      </c>
      <c r="K40" s="1">
        <v>1</v>
      </c>
      <c r="L40" s="1">
        <v>1</v>
      </c>
      <c r="M40" s="5">
        <v>4.6666666666666696</v>
      </c>
      <c r="N40" s="5">
        <v>1.25</v>
      </c>
      <c r="O40" s="6">
        <v>4.83117768021192</v>
      </c>
      <c r="P40" s="1" t="s">
        <v>48</v>
      </c>
      <c r="Q40" s="5">
        <f t="shared" si="4"/>
        <v>4.666666666666667</v>
      </c>
      <c r="R40" s="5">
        <f t="shared" si="5"/>
        <v>1.25</v>
      </c>
      <c r="S40" s="6">
        <f t="shared" si="3"/>
        <v>4.8311776802119155</v>
      </c>
    </row>
    <row r="41" spans="1:19" x14ac:dyDescent="0.25">
      <c r="A41" s="1" t="s">
        <v>137</v>
      </c>
      <c r="B41" s="1" t="s">
        <v>138</v>
      </c>
      <c r="C41" s="1" t="s">
        <v>51</v>
      </c>
      <c r="D41" s="1" t="s">
        <v>52</v>
      </c>
      <c r="F41" s="1">
        <v>164</v>
      </c>
      <c r="G41" s="1" t="s">
        <v>52</v>
      </c>
      <c r="H41" s="1">
        <v>4</v>
      </c>
      <c r="I41" s="1">
        <v>1</v>
      </c>
      <c r="J41" s="1">
        <v>1</v>
      </c>
      <c r="K41" s="1">
        <v>1</v>
      </c>
      <c r="L41" s="1">
        <v>4</v>
      </c>
      <c r="M41" s="5">
        <v>3.1666666666666701</v>
      </c>
      <c r="N41" s="5">
        <v>2.75</v>
      </c>
      <c r="O41" s="6">
        <v>4.1940765107205404</v>
      </c>
      <c r="P41" s="1" t="s">
        <v>57</v>
      </c>
      <c r="Q41" s="5">
        <f t="shared" si="4"/>
        <v>3.1666666666666665</v>
      </c>
      <c r="R41" s="5">
        <f t="shared" si="5"/>
        <v>2.75</v>
      </c>
      <c r="S41" s="6">
        <f t="shared" si="3"/>
        <v>4.1940765107205396</v>
      </c>
    </row>
    <row r="42" spans="1:19" x14ac:dyDescent="0.25">
      <c r="A42" s="1" t="s">
        <v>139</v>
      </c>
      <c r="B42" s="1" t="s">
        <v>140</v>
      </c>
      <c r="C42" s="1" t="s">
        <v>51</v>
      </c>
      <c r="D42" s="1" t="s">
        <v>52</v>
      </c>
      <c r="H42" s="1">
        <v>2</v>
      </c>
      <c r="I42" s="1">
        <v>1</v>
      </c>
      <c r="J42" s="1">
        <v>4</v>
      </c>
      <c r="K42" s="1">
        <v>1</v>
      </c>
      <c r="L42" s="1">
        <v>4</v>
      </c>
      <c r="M42" s="5">
        <v>2.3333333333333299</v>
      </c>
      <c r="N42" s="5">
        <v>2.75</v>
      </c>
      <c r="O42" s="6">
        <v>3.6065141680637298</v>
      </c>
      <c r="P42" s="1" t="s">
        <v>53</v>
      </c>
      <c r="Q42" s="5">
        <f t="shared" si="4"/>
        <v>2.3333333333333335</v>
      </c>
      <c r="R42" s="5">
        <f t="shared" si="5"/>
        <v>2.75</v>
      </c>
      <c r="S42" s="6">
        <f t="shared" si="3"/>
        <v>3.6065141680637338</v>
      </c>
    </row>
    <row r="43" spans="1:19" x14ac:dyDescent="0.25">
      <c r="A43" s="1" t="s">
        <v>141</v>
      </c>
      <c r="B43" s="1" t="s">
        <v>142</v>
      </c>
      <c r="C43" s="1" t="s">
        <v>51</v>
      </c>
      <c r="D43" s="1" t="s">
        <v>52</v>
      </c>
      <c r="H43" s="1">
        <v>4</v>
      </c>
      <c r="I43" s="1">
        <v>2</v>
      </c>
      <c r="J43" s="1">
        <v>1</v>
      </c>
      <c r="K43" s="1">
        <v>1</v>
      </c>
      <c r="L43" s="1">
        <v>4</v>
      </c>
      <c r="M43" s="5">
        <v>3.5</v>
      </c>
      <c r="N43" s="5">
        <v>2.75</v>
      </c>
      <c r="O43" s="6">
        <v>4.4511234536912099</v>
      </c>
      <c r="P43" s="1" t="s">
        <v>57</v>
      </c>
      <c r="Q43" s="5">
        <f t="shared" si="4"/>
        <v>3.5</v>
      </c>
      <c r="R43" s="5">
        <f t="shared" si="5"/>
        <v>2.75</v>
      </c>
      <c r="S43" s="6">
        <f t="shared" si="3"/>
        <v>4.4511234536912143</v>
      </c>
    </row>
    <row r="44" spans="1:19" x14ac:dyDescent="0.25">
      <c r="A44" s="1" t="s">
        <v>143</v>
      </c>
      <c r="B44" s="1" t="s">
        <v>144</v>
      </c>
      <c r="C44" s="1" t="s">
        <v>51</v>
      </c>
      <c r="D44" s="1" t="s">
        <v>52</v>
      </c>
      <c r="F44" s="1">
        <v>59631</v>
      </c>
      <c r="G44" s="1" t="s">
        <v>52</v>
      </c>
      <c r="H44" s="1">
        <v>4</v>
      </c>
      <c r="I44" s="1">
        <v>1</v>
      </c>
      <c r="J44" s="1">
        <v>2</v>
      </c>
      <c r="K44" s="1">
        <v>1</v>
      </c>
      <c r="L44" s="1">
        <v>4</v>
      </c>
      <c r="M44" s="5">
        <v>3.3333333333333299</v>
      </c>
      <c r="N44" s="5">
        <v>2.75</v>
      </c>
      <c r="O44" s="6">
        <v>4.3212973874880598</v>
      </c>
      <c r="P44" s="1" t="s">
        <v>57</v>
      </c>
      <c r="Q44" s="5">
        <f t="shared" si="4"/>
        <v>3.3333333333333335</v>
      </c>
      <c r="R44" s="5">
        <f t="shared" si="5"/>
        <v>2.75</v>
      </c>
      <c r="S44" s="6">
        <f t="shared" si="3"/>
        <v>4.321297387488058</v>
      </c>
    </row>
    <row r="45" spans="1:19" x14ac:dyDescent="0.25">
      <c r="A45" s="1" t="s">
        <v>145</v>
      </c>
      <c r="B45" s="1" t="s">
        <v>146</v>
      </c>
      <c r="C45" s="1" t="s">
        <v>68</v>
      </c>
      <c r="D45" s="1" t="s">
        <v>52</v>
      </c>
      <c r="H45" s="1">
        <v>4</v>
      </c>
      <c r="I45" s="1">
        <v>2</v>
      </c>
      <c r="J45" s="1">
        <v>2</v>
      </c>
      <c r="K45" s="1">
        <v>1</v>
      </c>
      <c r="L45" s="1">
        <v>3</v>
      </c>
      <c r="M45" s="5">
        <v>3.6666666666666701</v>
      </c>
      <c r="N45" s="5">
        <v>2.25</v>
      </c>
      <c r="O45" s="6">
        <v>4.3019698330467699</v>
      </c>
      <c r="P45" s="1" t="s">
        <v>57</v>
      </c>
      <c r="Q45" s="5">
        <f t="shared" si="4"/>
        <v>3.6666666666666665</v>
      </c>
      <c r="R45" s="5">
        <f t="shared" si="5"/>
        <v>2.25</v>
      </c>
      <c r="S45" s="6">
        <f t="shared" si="3"/>
        <v>4.3019698330467691</v>
      </c>
    </row>
    <row r="46" spans="1:19" x14ac:dyDescent="0.25">
      <c r="A46" s="1" t="s">
        <v>147</v>
      </c>
      <c r="B46" s="1" t="s">
        <v>148</v>
      </c>
      <c r="C46" s="1" t="s">
        <v>51</v>
      </c>
      <c r="D46" s="1" t="s">
        <v>52</v>
      </c>
      <c r="H46" s="1">
        <v>3</v>
      </c>
      <c r="I46" s="1">
        <v>1</v>
      </c>
      <c r="J46" s="1">
        <v>1</v>
      </c>
      <c r="K46" s="1">
        <v>1</v>
      </c>
      <c r="L46" s="1">
        <v>4</v>
      </c>
      <c r="M46" s="5">
        <v>2.5</v>
      </c>
      <c r="N46" s="5">
        <v>2.75</v>
      </c>
      <c r="O46" s="6">
        <v>3.7165171868296301</v>
      </c>
      <c r="P46" s="1" t="s">
        <v>53</v>
      </c>
      <c r="Q46" s="5">
        <f t="shared" si="4"/>
        <v>2.5</v>
      </c>
      <c r="R46" s="5">
        <f t="shared" si="5"/>
        <v>2.75</v>
      </c>
      <c r="S46" s="6">
        <f t="shared" si="3"/>
        <v>3.7165171868296265</v>
      </c>
    </row>
    <row r="47" spans="1:19" x14ac:dyDescent="0.25">
      <c r="A47" s="1" t="s">
        <v>149</v>
      </c>
      <c r="B47" s="1" t="s">
        <v>150</v>
      </c>
      <c r="C47" s="1" t="s">
        <v>51</v>
      </c>
      <c r="D47" s="1" t="s">
        <v>47</v>
      </c>
      <c r="E47" s="1" t="s">
        <v>46</v>
      </c>
      <c r="F47" s="1">
        <v>183</v>
      </c>
      <c r="G47" s="1" t="s">
        <v>47</v>
      </c>
      <c r="H47" s="1">
        <v>4</v>
      </c>
      <c r="I47" s="1">
        <v>1</v>
      </c>
      <c r="J47" s="1">
        <v>2</v>
      </c>
      <c r="K47" s="1">
        <v>3</v>
      </c>
      <c r="L47" s="1">
        <v>4</v>
      </c>
      <c r="M47" s="5">
        <v>3.3333333333333299</v>
      </c>
      <c r="N47" s="5">
        <v>4.25</v>
      </c>
      <c r="O47" s="6">
        <v>5.40126014103293</v>
      </c>
      <c r="P47" s="1" t="s">
        <v>48</v>
      </c>
      <c r="Q47" s="5">
        <f t="shared" si="4"/>
        <v>3.3333333333333335</v>
      </c>
      <c r="R47" s="5">
        <f t="shared" si="5"/>
        <v>4.25</v>
      </c>
      <c r="S47" s="6">
        <f t="shared" si="3"/>
        <v>5.4012601410329344</v>
      </c>
    </row>
    <row r="48" spans="1:19" x14ac:dyDescent="0.25">
      <c r="A48" s="1" t="s">
        <v>151</v>
      </c>
      <c r="B48" s="1" t="s">
        <v>152</v>
      </c>
      <c r="C48" s="1" t="s">
        <v>51</v>
      </c>
      <c r="D48" s="1" t="s">
        <v>52</v>
      </c>
      <c r="F48" s="1">
        <v>81098</v>
      </c>
      <c r="G48" s="1" t="s">
        <v>153</v>
      </c>
      <c r="H48" s="1">
        <v>1</v>
      </c>
      <c r="I48" s="1">
        <v>1</v>
      </c>
      <c r="J48" s="1">
        <v>4</v>
      </c>
      <c r="K48" s="1">
        <v>1</v>
      </c>
      <c r="L48" s="1">
        <v>5</v>
      </c>
      <c r="M48" s="5">
        <v>1.6666666666666701</v>
      </c>
      <c r="N48" s="5">
        <v>3.25</v>
      </c>
      <c r="O48" s="6">
        <v>3.6524345001351901</v>
      </c>
      <c r="P48" s="1" t="s">
        <v>53</v>
      </c>
      <c r="Q48" s="5">
        <f t="shared" si="4"/>
        <v>1.6666666666666667</v>
      </c>
      <c r="R48" s="5">
        <f t="shared" si="5"/>
        <v>3.25</v>
      </c>
      <c r="S48" s="6">
        <f t="shared" si="3"/>
        <v>3.6524345001351879</v>
      </c>
    </row>
    <row r="49" spans="1:19" x14ac:dyDescent="0.25">
      <c r="A49" s="1" t="s">
        <v>154</v>
      </c>
      <c r="B49" s="1" t="s">
        <v>155</v>
      </c>
      <c r="C49" s="1" t="s">
        <v>105</v>
      </c>
      <c r="D49" s="1" t="s">
        <v>47</v>
      </c>
      <c r="H49" s="1">
        <v>3</v>
      </c>
      <c r="I49" s="1">
        <v>1</v>
      </c>
      <c r="J49" s="1">
        <v>4</v>
      </c>
      <c r="K49" s="1">
        <v>3</v>
      </c>
      <c r="L49" s="1">
        <v>5</v>
      </c>
      <c r="M49" s="5">
        <v>3</v>
      </c>
      <c r="N49" s="5">
        <v>4.75</v>
      </c>
      <c r="O49" s="6">
        <v>5.6180512635610604</v>
      </c>
      <c r="P49" s="1" t="s">
        <v>48</v>
      </c>
      <c r="Q49" s="5">
        <f t="shared" si="4"/>
        <v>3</v>
      </c>
      <c r="R49" s="5">
        <f t="shared" si="5"/>
        <v>4.75</v>
      </c>
      <c r="S49" s="6">
        <f t="shared" si="3"/>
        <v>5.6180512635610578</v>
      </c>
    </row>
    <row r="50" spans="1:19" x14ac:dyDescent="0.25">
      <c r="A50" s="1" t="s">
        <v>156</v>
      </c>
      <c r="B50" s="1" t="s">
        <v>157</v>
      </c>
      <c r="C50" s="1" t="s">
        <v>51</v>
      </c>
      <c r="D50" s="1" t="s">
        <v>52</v>
      </c>
      <c r="H50" s="1">
        <v>3</v>
      </c>
      <c r="I50" s="1">
        <v>1</v>
      </c>
      <c r="J50" s="1">
        <v>1</v>
      </c>
      <c r="K50" s="1">
        <v>1</v>
      </c>
      <c r="L50" s="1">
        <v>4</v>
      </c>
      <c r="M50" s="5">
        <v>2.5</v>
      </c>
      <c r="N50" s="5">
        <v>2.75</v>
      </c>
      <c r="O50" s="6">
        <v>3.7165171868296301</v>
      </c>
      <c r="P50" s="1" t="s">
        <v>53</v>
      </c>
      <c r="Q50" s="5">
        <f t="shared" si="4"/>
        <v>2.5</v>
      </c>
      <c r="R50" s="5">
        <f t="shared" si="5"/>
        <v>2.75</v>
      </c>
      <c r="S50" s="6">
        <f t="shared" si="3"/>
        <v>3.7165171868296265</v>
      </c>
    </row>
    <row r="51" spans="1:19" x14ac:dyDescent="0.25">
      <c r="A51" s="1" t="s">
        <v>158</v>
      </c>
      <c r="B51" s="1" t="s">
        <v>159</v>
      </c>
      <c r="C51" s="1" t="s">
        <v>90</v>
      </c>
      <c r="D51" s="1" t="s">
        <v>52</v>
      </c>
      <c r="F51" s="1">
        <v>151</v>
      </c>
      <c r="G51" s="1" t="s">
        <v>52</v>
      </c>
      <c r="H51" s="1">
        <v>4</v>
      </c>
      <c r="I51" s="1">
        <v>1</v>
      </c>
      <c r="J51" s="1">
        <v>3</v>
      </c>
      <c r="K51" s="1">
        <v>1</v>
      </c>
      <c r="L51" s="1">
        <v>4</v>
      </c>
      <c r="M51" s="5">
        <v>3.5</v>
      </c>
      <c r="N51" s="5">
        <v>2.75</v>
      </c>
      <c r="O51" s="6">
        <v>4.4511234536912099</v>
      </c>
      <c r="P51" s="1" t="s">
        <v>57</v>
      </c>
      <c r="Q51" s="5">
        <f t="shared" si="4"/>
        <v>3.5</v>
      </c>
      <c r="R51" s="5">
        <f t="shared" si="5"/>
        <v>2.75</v>
      </c>
      <c r="S51" s="6">
        <f t="shared" si="3"/>
        <v>4.4511234536912143</v>
      </c>
    </row>
    <row r="52" spans="1:19" x14ac:dyDescent="0.25">
      <c r="A52" s="1" t="s">
        <v>160</v>
      </c>
      <c r="B52" s="1" t="s">
        <v>161</v>
      </c>
      <c r="C52" s="1" t="s">
        <v>51</v>
      </c>
      <c r="D52" s="1" t="s">
        <v>52</v>
      </c>
      <c r="H52" s="1">
        <v>4</v>
      </c>
      <c r="I52" s="1">
        <v>1</v>
      </c>
      <c r="J52" s="1">
        <v>1</v>
      </c>
      <c r="K52" s="1">
        <v>1</v>
      </c>
      <c r="L52" s="1">
        <v>4</v>
      </c>
      <c r="M52" s="5">
        <v>3.1666666666666701</v>
      </c>
      <c r="N52" s="5">
        <v>2.75</v>
      </c>
      <c r="O52" s="6">
        <v>4.1940765107205404</v>
      </c>
      <c r="P52" s="1" t="s">
        <v>57</v>
      </c>
      <c r="Q52" s="5">
        <f t="shared" si="4"/>
        <v>3.1666666666666665</v>
      </c>
      <c r="R52" s="5">
        <f t="shared" si="5"/>
        <v>2.75</v>
      </c>
      <c r="S52" s="6">
        <f t="shared" si="3"/>
        <v>4.1940765107205396</v>
      </c>
    </row>
    <row r="53" spans="1:19" x14ac:dyDescent="0.25">
      <c r="A53" s="1" t="s">
        <v>162</v>
      </c>
      <c r="B53" s="1" t="s">
        <v>163</v>
      </c>
      <c r="C53" s="1" t="s">
        <v>51</v>
      </c>
      <c r="D53" s="1" t="s">
        <v>52</v>
      </c>
      <c r="H53" s="1">
        <v>3</v>
      </c>
      <c r="I53" s="1">
        <v>1</v>
      </c>
      <c r="J53" s="1">
        <v>1</v>
      </c>
      <c r="K53" s="1">
        <v>1</v>
      </c>
      <c r="L53" s="1">
        <v>4</v>
      </c>
      <c r="M53" s="5">
        <v>2.5</v>
      </c>
      <c r="N53" s="5">
        <v>2.75</v>
      </c>
      <c r="O53" s="6">
        <v>3.7165171868296301</v>
      </c>
      <c r="P53" s="1" t="s">
        <v>53</v>
      </c>
      <c r="Q53" s="5">
        <f t="shared" si="4"/>
        <v>2.5</v>
      </c>
      <c r="R53" s="5">
        <f t="shared" si="5"/>
        <v>2.75</v>
      </c>
      <c r="S53" s="6">
        <f t="shared" si="3"/>
        <v>3.7165171868296265</v>
      </c>
    </row>
    <row r="54" spans="1:19" x14ac:dyDescent="0.25">
      <c r="A54" s="1" t="s">
        <v>164</v>
      </c>
      <c r="B54" s="1" t="s">
        <v>165</v>
      </c>
      <c r="C54" s="1" t="s">
        <v>51</v>
      </c>
      <c r="D54" s="1" t="s">
        <v>52</v>
      </c>
      <c r="F54" s="1">
        <v>165</v>
      </c>
      <c r="G54" s="1" t="s">
        <v>63</v>
      </c>
      <c r="H54" s="1">
        <v>4</v>
      </c>
      <c r="I54" s="1">
        <v>1</v>
      </c>
      <c r="J54" s="1">
        <v>2</v>
      </c>
      <c r="K54" s="1">
        <v>1</v>
      </c>
      <c r="L54" s="1">
        <v>4</v>
      </c>
      <c r="M54" s="5">
        <v>3.3333333333333299</v>
      </c>
      <c r="N54" s="5">
        <v>2.75</v>
      </c>
      <c r="O54" s="6">
        <v>4.3212973874880598</v>
      </c>
      <c r="P54" s="1" t="s">
        <v>57</v>
      </c>
      <c r="Q54" s="5">
        <f t="shared" si="4"/>
        <v>3.3333333333333335</v>
      </c>
      <c r="R54" s="5">
        <f t="shared" si="5"/>
        <v>2.75</v>
      </c>
      <c r="S54" s="6">
        <f t="shared" si="3"/>
        <v>4.321297387488058</v>
      </c>
    </row>
    <row r="55" spans="1:19" x14ac:dyDescent="0.25">
      <c r="A55" s="1" t="s">
        <v>166</v>
      </c>
      <c r="B55" s="1" t="s">
        <v>167</v>
      </c>
      <c r="C55" s="1" t="s">
        <v>60</v>
      </c>
      <c r="D55" s="1" t="s">
        <v>52</v>
      </c>
      <c r="F55" s="1">
        <v>187</v>
      </c>
      <c r="G55" s="1" t="s">
        <v>52</v>
      </c>
      <c r="H55" s="1">
        <v>5</v>
      </c>
      <c r="I55" s="1">
        <v>5</v>
      </c>
      <c r="J55" s="1">
        <v>2</v>
      </c>
      <c r="K55" s="1">
        <v>1</v>
      </c>
      <c r="L55" s="1">
        <v>5</v>
      </c>
      <c r="M55" s="5">
        <v>5.3333333333333304</v>
      </c>
      <c r="N55" s="5">
        <v>3.25</v>
      </c>
      <c r="O55" s="6">
        <v>6.2455539741839097</v>
      </c>
      <c r="P55" s="1" t="s">
        <v>48</v>
      </c>
      <c r="Q55" s="5">
        <f t="shared" si="4"/>
        <v>5.333333333333333</v>
      </c>
      <c r="R55" s="5">
        <f t="shared" si="5"/>
        <v>3.25</v>
      </c>
      <c r="S55" s="6">
        <f t="shared" si="3"/>
        <v>6.2455539741839106</v>
      </c>
    </row>
    <row r="56" spans="1:19" x14ac:dyDescent="0.25">
      <c r="A56" s="1" t="s">
        <v>168</v>
      </c>
      <c r="B56" s="1" t="s">
        <v>169</v>
      </c>
      <c r="C56" s="1" t="s">
        <v>90</v>
      </c>
      <c r="D56" s="1" t="s">
        <v>52</v>
      </c>
      <c r="H56" s="1">
        <v>4</v>
      </c>
      <c r="I56" s="1">
        <v>2</v>
      </c>
      <c r="J56" s="1">
        <v>3</v>
      </c>
      <c r="K56" s="1">
        <v>1</v>
      </c>
      <c r="L56" s="1">
        <v>4</v>
      </c>
      <c r="M56" s="5">
        <v>3.8333333333333299</v>
      </c>
      <c r="N56" s="5">
        <v>2.75</v>
      </c>
      <c r="O56" s="6">
        <v>4.7177266182393902</v>
      </c>
      <c r="P56" s="1" t="s">
        <v>57</v>
      </c>
      <c r="Q56" s="5">
        <f t="shared" si="4"/>
        <v>3.8333333333333335</v>
      </c>
      <c r="R56" s="5">
        <f t="shared" si="5"/>
        <v>2.75</v>
      </c>
      <c r="S56" s="6">
        <f t="shared" si="3"/>
        <v>4.7177266182393875</v>
      </c>
    </row>
    <row r="57" spans="1:19" x14ac:dyDescent="0.25">
      <c r="A57" s="1" t="s">
        <v>170</v>
      </c>
      <c r="B57" s="1" t="s">
        <v>171</v>
      </c>
      <c r="C57" s="1" t="s">
        <v>60</v>
      </c>
      <c r="D57" s="1" t="s">
        <v>52</v>
      </c>
      <c r="H57" s="1">
        <v>3</v>
      </c>
      <c r="I57" s="1">
        <v>2</v>
      </c>
      <c r="J57" s="1">
        <v>4</v>
      </c>
      <c r="K57" s="1">
        <v>1</v>
      </c>
      <c r="L57" s="1">
        <v>3</v>
      </c>
      <c r="M57" s="5">
        <v>3.3333333333333299</v>
      </c>
      <c r="N57" s="5">
        <v>2.25</v>
      </c>
      <c r="O57" s="6">
        <v>4.0216428373378896</v>
      </c>
      <c r="P57" s="1" t="s">
        <v>57</v>
      </c>
      <c r="Q57" s="5">
        <f t="shared" si="4"/>
        <v>3.3333333333333335</v>
      </c>
      <c r="R57" s="5">
        <f t="shared" si="5"/>
        <v>2.25</v>
      </c>
      <c r="S57" s="6">
        <f t="shared" si="3"/>
        <v>4.0216428373378852</v>
      </c>
    </row>
    <row r="58" spans="1:19" x14ac:dyDescent="0.25">
      <c r="A58" s="1" t="s">
        <v>172</v>
      </c>
      <c r="B58" s="1" t="s">
        <v>173</v>
      </c>
      <c r="C58" s="1" t="s">
        <v>51</v>
      </c>
      <c r="D58" s="1" t="s">
        <v>52</v>
      </c>
      <c r="H58" s="1">
        <v>4</v>
      </c>
      <c r="I58" s="1">
        <v>1</v>
      </c>
      <c r="J58" s="1">
        <v>2</v>
      </c>
      <c r="K58" s="1">
        <v>1</v>
      </c>
      <c r="L58" s="1">
        <v>4</v>
      </c>
      <c r="M58" s="5">
        <v>3.3333333333333299</v>
      </c>
      <c r="N58" s="5">
        <v>2.75</v>
      </c>
      <c r="O58" s="6">
        <v>4.3212973874880598</v>
      </c>
      <c r="P58" s="1" t="s">
        <v>57</v>
      </c>
      <c r="Q58" s="5">
        <f t="shared" si="4"/>
        <v>3.3333333333333335</v>
      </c>
      <c r="R58" s="5">
        <f t="shared" si="5"/>
        <v>2.75</v>
      </c>
      <c r="S58" s="6">
        <f t="shared" si="3"/>
        <v>4.321297387488058</v>
      </c>
    </row>
    <row r="59" spans="1:19" x14ac:dyDescent="0.25">
      <c r="A59" s="1" t="s">
        <v>174</v>
      </c>
      <c r="B59" s="1" t="s">
        <v>175</v>
      </c>
      <c r="C59" s="1" t="s">
        <v>51</v>
      </c>
      <c r="D59" s="1" t="s">
        <v>52</v>
      </c>
      <c r="H59" s="1">
        <v>3</v>
      </c>
      <c r="I59" s="1">
        <v>1</v>
      </c>
      <c r="J59" s="1">
        <v>3</v>
      </c>
      <c r="K59" s="1">
        <v>1</v>
      </c>
      <c r="L59" s="1">
        <v>4</v>
      </c>
      <c r="M59" s="5">
        <v>2.8333333333333299</v>
      </c>
      <c r="N59" s="5">
        <v>2.75</v>
      </c>
      <c r="O59" s="6">
        <v>3.9484525801607102</v>
      </c>
      <c r="P59" s="1" t="s">
        <v>57</v>
      </c>
      <c r="Q59" s="5">
        <f t="shared" si="4"/>
        <v>2.8333333333333335</v>
      </c>
      <c r="R59" s="5">
        <f t="shared" si="5"/>
        <v>2.75</v>
      </c>
      <c r="S59" s="6">
        <f t="shared" si="3"/>
        <v>3.9484525801607115</v>
      </c>
    </row>
    <row r="60" spans="1:19" x14ac:dyDescent="0.25">
      <c r="A60" s="1" t="s">
        <v>176</v>
      </c>
      <c r="B60" s="1" t="s">
        <v>177</v>
      </c>
      <c r="C60" s="1" t="s">
        <v>68</v>
      </c>
      <c r="D60" s="1" t="s">
        <v>52</v>
      </c>
      <c r="H60" s="1">
        <v>4</v>
      </c>
      <c r="I60" s="1">
        <v>1</v>
      </c>
      <c r="J60" s="1">
        <v>5</v>
      </c>
      <c r="K60" s="1">
        <v>1</v>
      </c>
      <c r="L60" s="1">
        <v>3</v>
      </c>
      <c r="M60" s="5">
        <v>3.8333333333333299</v>
      </c>
      <c r="N60" s="5">
        <v>2.25</v>
      </c>
      <c r="O60" s="6">
        <v>4.4448784510315296</v>
      </c>
      <c r="P60" s="1" t="s">
        <v>57</v>
      </c>
      <c r="Q60" s="5">
        <f t="shared" si="4"/>
        <v>3.8333333333333335</v>
      </c>
      <c r="R60" s="5">
        <f t="shared" si="5"/>
        <v>2.25</v>
      </c>
      <c r="S60" s="6">
        <f t="shared" si="3"/>
        <v>4.4448784510315296</v>
      </c>
    </row>
    <row r="61" spans="1:19" x14ac:dyDescent="0.25">
      <c r="A61" s="1" t="s">
        <v>178</v>
      </c>
      <c r="B61" s="1" t="s">
        <v>179</v>
      </c>
      <c r="C61" s="1" t="s">
        <v>68</v>
      </c>
      <c r="D61" s="1" t="s">
        <v>52</v>
      </c>
      <c r="F61" s="1">
        <v>90423</v>
      </c>
      <c r="G61" s="1" t="s">
        <v>52</v>
      </c>
      <c r="H61" s="1">
        <v>4</v>
      </c>
      <c r="I61" s="1">
        <v>2</v>
      </c>
      <c r="J61" s="1">
        <v>2</v>
      </c>
      <c r="K61" s="1">
        <v>1</v>
      </c>
      <c r="L61" s="1">
        <v>3</v>
      </c>
      <c r="M61" s="5">
        <v>3.6666666666666701</v>
      </c>
      <c r="N61" s="5">
        <v>2.25</v>
      </c>
      <c r="O61" s="6">
        <v>4.3019698330467699</v>
      </c>
      <c r="P61" s="1" t="s">
        <v>57</v>
      </c>
      <c r="Q61" s="5">
        <f t="shared" si="4"/>
        <v>3.6666666666666665</v>
      </c>
      <c r="R61" s="5">
        <f t="shared" si="5"/>
        <v>2.25</v>
      </c>
      <c r="S61" s="6">
        <f t="shared" si="3"/>
        <v>4.3019698330467691</v>
      </c>
    </row>
    <row r="62" spans="1:19" x14ac:dyDescent="0.25">
      <c r="A62" s="1" t="s">
        <v>180</v>
      </c>
      <c r="B62" s="1" t="s">
        <v>181</v>
      </c>
      <c r="C62" s="1" t="s">
        <v>45</v>
      </c>
      <c r="D62" s="1" t="s">
        <v>63</v>
      </c>
      <c r="F62" s="1">
        <v>181</v>
      </c>
      <c r="G62" s="1" t="s">
        <v>47</v>
      </c>
      <c r="H62" s="1">
        <v>3</v>
      </c>
      <c r="I62" s="1">
        <v>1</v>
      </c>
      <c r="J62" s="1">
        <v>3</v>
      </c>
      <c r="K62" s="1">
        <v>2</v>
      </c>
      <c r="L62" s="1">
        <v>4</v>
      </c>
      <c r="M62" s="5">
        <v>2.8333333333333299</v>
      </c>
      <c r="N62" s="5">
        <v>3.5</v>
      </c>
      <c r="O62" s="6">
        <v>4.5030853620354296</v>
      </c>
      <c r="P62" s="1" t="s">
        <v>57</v>
      </c>
      <c r="Q62" s="5">
        <f t="shared" si="4"/>
        <v>2.8333333333333335</v>
      </c>
      <c r="R62" s="5">
        <f t="shared" si="5"/>
        <v>3.5</v>
      </c>
      <c r="S62" s="6">
        <f t="shared" si="3"/>
        <v>4.5030853620354323</v>
      </c>
    </row>
    <row r="63" spans="1:19" x14ac:dyDescent="0.25">
      <c r="A63" s="1" t="s">
        <v>182</v>
      </c>
      <c r="B63" s="1" t="s">
        <v>183</v>
      </c>
      <c r="C63" s="1" t="s">
        <v>51</v>
      </c>
      <c r="D63" s="1" t="s">
        <v>52</v>
      </c>
      <c r="H63" s="1">
        <v>3</v>
      </c>
      <c r="I63" s="1">
        <v>1</v>
      </c>
      <c r="J63" s="1">
        <v>3</v>
      </c>
      <c r="K63" s="1">
        <v>1</v>
      </c>
      <c r="L63" s="1">
        <v>4</v>
      </c>
      <c r="M63" s="5">
        <v>2.8333333333333299</v>
      </c>
      <c r="N63" s="5">
        <v>2.75</v>
      </c>
      <c r="O63" s="6">
        <v>3.9484525801607102</v>
      </c>
      <c r="P63" s="1" t="s">
        <v>57</v>
      </c>
      <c r="Q63" s="5">
        <f t="shared" si="4"/>
        <v>2.8333333333333335</v>
      </c>
      <c r="R63" s="5">
        <f t="shared" si="5"/>
        <v>2.75</v>
      </c>
      <c r="S63" s="6">
        <f t="shared" si="3"/>
        <v>3.9484525801607115</v>
      </c>
    </row>
    <row r="64" spans="1:19" x14ac:dyDescent="0.25">
      <c r="A64" s="1" t="s">
        <v>184</v>
      </c>
      <c r="B64" s="1" t="s">
        <v>185</v>
      </c>
      <c r="C64" s="1" t="s">
        <v>186</v>
      </c>
      <c r="D64" s="1" t="s">
        <v>52</v>
      </c>
      <c r="F64" s="1">
        <v>82791</v>
      </c>
      <c r="G64" s="1" t="s">
        <v>52</v>
      </c>
      <c r="H64" s="1">
        <v>3</v>
      </c>
      <c r="I64" s="1">
        <v>1</v>
      </c>
      <c r="J64" s="1">
        <v>5</v>
      </c>
      <c r="K64" s="1">
        <v>1</v>
      </c>
      <c r="L64" s="1">
        <v>4</v>
      </c>
      <c r="M64" s="5">
        <v>3.1666666666666701</v>
      </c>
      <c r="N64" s="5">
        <v>2.75</v>
      </c>
      <c r="O64" s="6">
        <v>4.1940765107205404</v>
      </c>
      <c r="P64" s="1" t="s">
        <v>57</v>
      </c>
      <c r="Q64" s="5">
        <f t="shared" si="4"/>
        <v>3.1666666666666665</v>
      </c>
      <c r="R64" s="5">
        <f t="shared" si="5"/>
        <v>2.75</v>
      </c>
      <c r="S64" s="6">
        <f t="shared" si="3"/>
        <v>4.1940765107205396</v>
      </c>
    </row>
    <row r="65" spans="1:19" x14ac:dyDescent="0.25">
      <c r="A65" s="1" t="s">
        <v>187</v>
      </c>
      <c r="B65" s="1" t="s">
        <v>188</v>
      </c>
      <c r="C65" s="1" t="s">
        <v>51</v>
      </c>
      <c r="D65" s="1" t="s">
        <v>52</v>
      </c>
      <c r="H65" s="1">
        <v>2</v>
      </c>
      <c r="I65" s="1">
        <v>1</v>
      </c>
      <c r="J65" s="1">
        <v>2</v>
      </c>
      <c r="K65" s="1">
        <v>1</v>
      </c>
      <c r="L65" s="1">
        <v>4</v>
      </c>
      <c r="M65" s="5">
        <v>2</v>
      </c>
      <c r="N65" s="5">
        <v>2.75</v>
      </c>
      <c r="O65" s="6">
        <v>3.4003676271838601</v>
      </c>
      <c r="P65" s="1" t="s">
        <v>53</v>
      </c>
      <c r="Q65" s="5">
        <f t="shared" si="4"/>
        <v>2</v>
      </c>
      <c r="R65" s="5">
        <f t="shared" si="5"/>
        <v>2.75</v>
      </c>
      <c r="S65" s="6">
        <f t="shared" si="3"/>
        <v>3.400367627183861</v>
      </c>
    </row>
    <row r="66" spans="1:19" x14ac:dyDescent="0.25">
      <c r="A66" s="1" t="s">
        <v>189</v>
      </c>
      <c r="B66" s="1" t="s">
        <v>190</v>
      </c>
      <c r="C66" s="1" t="s">
        <v>51</v>
      </c>
      <c r="D66" s="1" t="s">
        <v>71</v>
      </c>
      <c r="H66" s="1">
        <v>4</v>
      </c>
      <c r="I66" s="1">
        <v>1</v>
      </c>
      <c r="J66" s="1">
        <v>2</v>
      </c>
      <c r="K66" s="1">
        <v>1</v>
      </c>
      <c r="L66" s="1">
        <v>4</v>
      </c>
      <c r="M66" s="5">
        <v>3.3333333333333299</v>
      </c>
      <c r="N66" s="5">
        <v>2.75</v>
      </c>
      <c r="O66" s="6">
        <v>4.3212973874880598</v>
      </c>
      <c r="P66" s="1" t="s">
        <v>57</v>
      </c>
      <c r="Q66" s="5">
        <f t="shared" ref="Q66:Q82" si="6">((H66*2)+I66+J66*0.5)/3</f>
        <v>3.3333333333333335</v>
      </c>
      <c r="R66" s="5">
        <f t="shared" ref="R66:R82" si="7">((K66*1.5)+L66)/2</f>
        <v>2.75</v>
      </c>
      <c r="S66" s="6">
        <f t="shared" si="3"/>
        <v>4.321297387488058</v>
      </c>
    </row>
    <row r="67" spans="1:19" x14ac:dyDescent="0.25">
      <c r="A67" s="1" t="s">
        <v>191</v>
      </c>
      <c r="B67" s="1" t="s">
        <v>192</v>
      </c>
      <c r="C67" s="1" t="s">
        <v>186</v>
      </c>
      <c r="D67" s="1" t="s">
        <v>47</v>
      </c>
      <c r="H67" s="1">
        <v>3</v>
      </c>
      <c r="I67" s="1">
        <v>1</v>
      </c>
      <c r="J67" s="1">
        <v>5</v>
      </c>
      <c r="K67" s="1">
        <v>3</v>
      </c>
      <c r="L67" s="1">
        <v>4</v>
      </c>
      <c r="M67" s="5">
        <v>3.1666666666666701</v>
      </c>
      <c r="N67" s="5">
        <v>4.25</v>
      </c>
      <c r="O67" s="6">
        <v>5.3000262053859499</v>
      </c>
      <c r="P67" s="1" t="s">
        <v>48</v>
      </c>
      <c r="Q67" s="5">
        <f t="shared" si="6"/>
        <v>3.1666666666666665</v>
      </c>
      <c r="R67" s="5">
        <f t="shared" si="7"/>
        <v>4.25</v>
      </c>
      <c r="S67" s="6">
        <f t="shared" ref="S67:S82" si="8">SQRT(Q67^2+R67^2)</f>
        <v>5.300026205385949</v>
      </c>
    </row>
    <row r="68" spans="1:19" x14ac:dyDescent="0.25">
      <c r="A68" s="1" t="s">
        <v>193</v>
      </c>
      <c r="B68" s="1" t="s">
        <v>194</v>
      </c>
      <c r="C68" s="1" t="s">
        <v>51</v>
      </c>
      <c r="D68" s="1" t="s">
        <v>52</v>
      </c>
      <c r="H68" s="1">
        <v>2</v>
      </c>
      <c r="I68" s="1">
        <v>1</v>
      </c>
      <c r="J68" s="1">
        <v>3</v>
      </c>
      <c r="K68" s="1">
        <v>1</v>
      </c>
      <c r="L68" s="1">
        <v>4</v>
      </c>
      <c r="M68" s="5">
        <v>2.1666666666666701</v>
      </c>
      <c r="N68" s="5">
        <v>2.75</v>
      </c>
      <c r="O68" s="6">
        <v>3.5009919229333302</v>
      </c>
      <c r="P68" s="1" t="s">
        <v>53</v>
      </c>
      <c r="Q68" s="5">
        <f t="shared" si="6"/>
        <v>2.1666666666666665</v>
      </c>
      <c r="R68" s="5">
        <f t="shared" si="7"/>
        <v>2.75</v>
      </c>
      <c r="S68" s="6">
        <f t="shared" si="8"/>
        <v>3.5009919229333337</v>
      </c>
    </row>
    <row r="69" spans="1:19" x14ac:dyDescent="0.25">
      <c r="A69" s="1" t="s">
        <v>195</v>
      </c>
      <c r="B69" s="1" t="s">
        <v>196</v>
      </c>
      <c r="C69" s="1" t="s">
        <v>68</v>
      </c>
      <c r="D69" s="1" t="s">
        <v>52</v>
      </c>
      <c r="H69" s="1">
        <v>4</v>
      </c>
      <c r="I69" s="1">
        <v>2</v>
      </c>
      <c r="J69" s="1">
        <v>1</v>
      </c>
      <c r="K69" s="1">
        <v>1</v>
      </c>
      <c r="L69" s="1">
        <v>3</v>
      </c>
      <c r="M69" s="5">
        <v>3.5</v>
      </c>
      <c r="N69" s="5">
        <v>2.25</v>
      </c>
      <c r="O69" s="6">
        <v>4.1608292442733097</v>
      </c>
      <c r="P69" s="1" t="s">
        <v>57</v>
      </c>
      <c r="Q69" s="5">
        <f t="shared" si="6"/>
        <v>3.5</v>
      </c>
      <c r="R69" s="5">
        <f t="shared" si="7"/>
        <v>2.25</v>
      </c>
      <c r="S69" s="6">
        <f t="shared" si="8"/>
        <v>4.1608292442733097</v>
      </c>
    </row>
    <row r="70" spans="1:19" x14ac:dyDescent="0.25">
      <c r="A70" s="1" t="s">
        <v>197</v>
      </c>
      <c r="B70" s="1" t="s">
        <v>198</v>
      </c>
      <c r="C70" s="1" t="s">
        <v>45</v>
      </c>
      <c r="D70" s="1" t="s">
        <v>63</v>
      </c>
      <c r="E70" s="1" t="s">
        <v>47</v>
      </c>
      <c r="F70" s="1">
        <v>180</v>
      </c>
      <c r="G70" s="1" t="s">
        <v>52</v>
      </c>
      <c r="H70" s="1">
        <v>3</v>
      </c>
      <c r="I70" s="1">
        <v>1</v>
      </c>
      <c r="J70" s="1">
        <v>4</v>
      </c>
      <c r="K70" s="1">
        <v>2</v>
      </c>
      <c r="L70" s="1">
        <v>4</v>
      </c>
      <c r="M70" s="5">
        <v>3</v>
      </c>
      <c r="N70" s="5">
        <v>3.5</v>
      </c>
      <c r="O70" s="6">
        <v>4.60977222864644</v>
      </c>
      <c r="P70" s="1" t="s">
        <v>57</v>
      </c>
      <c r="Q70" s="5">
        <f t="shared" si="6"/>
        <v>3</v>
      </c>
      <c r="R70" s="5">
        <f t="shared" si="7"/>
        <v>3.5</v>
      </c>
      <c r="S70" s="6">
        <f t="shared" si="8"/>
        <v>4.6097722286464435</v>
      </c>
    </row>
    <row r="71" spans="1:19" x14ac:dyDescent="0.25">
      <c r="A71" s="1" t="s">
        <v>199</v>
      </c>
      <c r="B71" s="1" t="s">
        <v>200</v>
      </c>
      <c r="C71" s="1" t="s">
        <v>90</v>
      </c>
      <c r="D71" s="1" t="s">
        <v>46</v>
      </c>
      <c r="E71" s="1" t="s">
        <v>201</v>
      </c>
      <c r="F71" s="1">
        <v>87645</v>
      </c>
      <c r="H71" s="1">
        <v>4</v>
      </c>
      <c r="I71" s="1">
        <v>2</v>
      </c>
      <c r="J71" s="1">
        <v>4</v>
      </c>
      <c r="K71" s="1">
        <v>4</v>
      </c>
      <c r="L71" s="1">
        <v>4</v>
      </c>
      <c r="M71" s="5">
        <v>4</v>
      </c>
      <c r="N71" s="5">
        <v>5</v>
      </c>
      <c r="O71" s="6">
        <v>6.4031242374328503</v>
      </c>
      <c r="P71" s="1" t="s">
        <v>48</v>
      </c>
      <c r="Q71" s="5">
        <f t="shared" si="6"/>
        <v>4</v>
      </c>
      <c r="R71" s="5">
        <f t="shared" si="7"/>
        <v>5</v>
      </c>
      <c r="S71" s="6">
        <f t="shared" si="8"/>
        <v>6.4031242374328485</v>
      </c>
    </row>
    <row r="72" spans="1:19" x14ac:dyDescent="0.25">
      <c r="A72" s="1" t="s">
        <v>202</v>
      </c>
      <c r="B72" s="1" t="s">
        <v>203</v>
      </c>
      <c r="C72" s="1" t="s">
        <v>51</v>
      </c>
      <c r="D72" s="1" t="s">
        <v>52</v>
      </c>
      <c r="H72" s="1">
        <v>3</v>
      </c>
      <c r="I72" s="1">
        <v>1</v>
      </c>
      <c r="J72" s="1">
        <v>1</v>
      </c>
      <c r="K72" s="1">
        <v>1</v>
      </c>
      <c r="L72" s="1">
        <v>4</v>
      </c>
      <c r="M72" s="5">
        <v>2.5</v>
      </c>
      <c r="N72" s="5">
        <v>2.75</v>
      </c>
      <c r="O72" s="6">
        <v>3.7165171868296301</v>
      </c>
      <c r="P72" s="1" t="s">
        <v>53</v>
      </c>
      <c r="Q72" s="5">
        <f t="shared" si="6"/>
        <v>2.5</v>
      </c>
      <c r="R72" s="5">
        <f t="shared" si="7"/>
        <v>2.75</v>
      </c>
      <c r="S72" s="6">
        <f t="shared" si="8"/>
        <v>3.7165171868296265</v>
      </c>
    </row>
    <row r="73" spans="1:19" x14ac:dyDescent="0.25">
      <c r="A73" s="1" t="s">
        <v>204</v>
      </c>
      <c r="B73" s="1" t="s">
        <v>205</v>
      </c>
      <c r="C73" s="1" t="s">
        <v>68</v>
      </c>
      <c r="D73" s="1" t="s">
        <v>52</v>
      </c>
      <c r="H73" s="1">
        <v>4</v>
      </c>
      <c r="I73" s="1">
        <v>2</v>
      </c>
      <c r="J73" s="1">
        <v>2</v>
      </c>
      <c r="K73" s="1">
        <v>1</v>
      </c>
      <c r="L73" s="1">
        <v>3</v>
      </c>
      <c r="M73" s="5">
        <v>3.6666666666666701</v>
      </c>
      <c r="N73" s="5">
        <v>2.25</v>
      </c>
      <c r="O73" s="6">
        <v>4.3019698330467699</v>
      </c>
      <c r="P73" s="1" t="s">
        <v>57</v>
      </c>
      <c r="Q73" s="5">
        <f t="shared" si="6"/>
        <v>3.6666666666666665</v>
      </c>
      <c r="R73" s="5">
        <f t="shared" si="7"/>
        <v>2.25</v>
      </c>
      <c r="S73" s="6">
        <f t="shared" si="8"/>
        <v>4.3019698330467691</v>
      </c>
    </row>
    <row r="74" spans="1:19" x14ac:dyDescent="0.25">
      <c r="A74" s="1" t="s">
        <v>206</v>
      </c>
      <c r="B74" s="1" t="s">
        <v>207</v>
      </c>
      <c r="C74" s="1" t="s">
        <v>60</v>
      </c>
      <c r="D74" s="1" t="s">
        <v>63</v>
      </c>
      <c r="E74" s="1" t="s">
        <v>46</v>
      </c>
      <c r="F74" s="1">
        <v>185</v>
      </c>
      <c r="G74" s="1" t="s">
        <v>46</v>
      </c>
      <c r="H74" s="1">
        <v>5</v>
      </c>
      <c r="I74" s="1">
        <v>5</v>
      </c>
      <c r="J74" s="1">
        <v>4</v>
      </c>
      <c r="K74" s="1">
        <v>2</v>
      </c>
      <c r="L74" s="1">
        <v>5</v>
      </c>
      <c r="M74" s="5">
        <v>5.6666666666666696</v>
      </c>
      <c r="N74" s="5">
        <v>4</v>
      </c>
      <c r="O74" s="6">
        <v>6.9362173488949397</v>
      </c>
      <c r="P74" s="1" t="s">
        <v>48</v>
      </c>
      <c r="Q74" s="5">
        <f t="shared" si="6"/>
        <v>5.666666666666667</v>
      </c>
      <c r="R74" s="5">
        <f t="shared" si="7"/>
        <v>4</v>
      </c>
      <c r="S74" s="6">
        <f t="shared" si="8"/>
        <v>6.936217348894937</v>
      </c>
    </row>
    <row r="75" spans="1:19" x14ac:dyDescent="0.25">
      <c r="A75" s="1" t="s">
        <v>208</v>
      </c>
      <c r="B75" s="1" t="s">
        <v>209</v>
      </c>
      <c r="C75" s="1" t="s">
        <v>51</v>
      </c>
      <c r="D75" s="1" t="s">
        <v>63</v>
      </c>
      <c r="F75" s="1">
        <v>59262</v>
      </c>
      <c r="G75" s="1" t="s">
        <v>47</v>
      </c>
      <c r="H75" s="1">
        <v>2</v>
      </c>
      <c r="I75" s="1">
        <v>2</v>
      </c>
      <c r="J75" s="1">
        <v>3</v>
      </c>
      <c r="K75" s="1">
        <v>2</v>
      </c>
      <c r="L75" s="1">
        <v>4</v>
      </c>
      <c r="M75" s="5">
        <v>2.5</v>
      </c>
      <c r="N75" s="5">
        <v>3.5</v>
      </c>
      <c r="O75" s="6">
        <v>4.3011626335213098</v>
      </c>
      <c r="P75" s="1" t="s">
        <v>57</v>
      </c>
      <c r="Q75" s="5">
        <f t="shared" si="6"/>
        <v>2.5</v>
      </c>
      <c r="R75" s="5">
        <f t="shared" si="7"/>
        <v>3.5</v>
      </c>
      <c r="S75" s="6">
        <f t="shared" si="8"/>
        <v>4.3011626335213133</v>
      </c>
    </row>
    <row r="76" spans="1:19" x14ac:dyDescent="0.25">
      <c r="A76" s="1" t="s">
        <v>210</v>
      </c>
      <c r="B76" s="1" t="s">
        <v>211</v>
      </c>
      <c r="C76" s="1" t="s">
        <v>56</v>
      </c>
      <c r="D76" s="1" t="s">
        <v>52</v>
      </c>
      <c r="H76" s="1">
        <v>5</v>
      </c>
      <c r="I76" s="1">
        <v>2</v>
      </c>
      <c r="J76" s="1">
        <v>3</v>
      </c>
      <c r="K76" s="1">
        <v>1</v>
      </c>
      <c r="L76" s="1">
        <v>1</v>
      </c>
      <c r="M76" s="5">
        <v>4.5</v>
      </c>
      <c r="N76" s="5">
        <v>1.25</v>
      </c>
      <c r="O76" s="6">
        <v>4.6703854230673496</v>
      </c>
      <c r="P76" s="1" t="s">
        <v>57</v>
      </c>
      <c r="Q76" s="5">
        <f t="shared" si="6"/>
        <v>4.5</v>
      </c>
      <c r="R76" s="5">
        <f t="shared" si="7"/>
        <v>1.25</v>
      </c>
      <c r="S76" s="6">
        <f t="shared" si="8"/>
        <v>4.6703854230673514</v>
      </c>
    </row>
    <row r="77" spans="1:19" x14ac:dyDescent="0.25">
      <c r="A77" s="1" t="s">
        <v>212</v>
      </c>
      <c r="B77" s="1" t="s">
        <v>213</v>
      </c>
      <c r="C77" s="1" t="s">
        <v>51</v>
      </c>
      <c r="D77" s="1" t="s">
        <v>63</v>
      </c>
      <c r="F77" s="1">
        <v>171</v>
      </c>
      <c r="G77" s="1" t="s">
        <v>63</v>
      </c>
      <c r="H77" s="1">
        <v>4</v>
      </c>
      <c r="I77" s="1">
        <v>2</v>
      </c>
      <c r="J77" s="1">
        <v>4</v>
      </c>
      <c r="K77" s="1">
        <v>2</v>
      </c>
      <c r="L77" s="1">
        <v>4</v>
      </c>
      <c r="M77" s="5">
        <v>4</v>
      </c>
      <c r="N77" s="5">
        <v>3.5</v>
      </c>
      <c r="O77" s="6">
        <v>5.3150729063673197</v>
      </c>
      <c r="P77" s="1" t="s">
        <v>48</v>
      </c>
      <c r="Q77" s="5">
        <f t="shared" si="6"/>
        <v>4</v>
      </c>
      <c r="R77" s="5">
        <f t="shared" si="7"/>
        <v>3.5</v>
      </c>
      <c r="S77" s="6">
        <f t="shared" si="8"/>
        <v>5.315072906367325</v>
      </c>
    </row>
    <row r="78" spans="1:19" x14ac:dyDescent="0.25">
      <c r="A78" s="1" t="s">
        <v>214</v>
      </c>
      <c r="B78" s="1" t="s">
        <v>215</v>
      </c>
      <c r="C78" s="1" t="s">
        <v>68</v>
      </c>
      <c r="D78" s="1" t="s">
        <v>52</v>
      </c>
      <c r="H78" s="1">
        <v>4</v>
      </c>
      <c r="I78" s="1">
        <v>2</v>
      </c>
      <c r="J78" s="1">
        <v>3</v>
      </c>
      <c r="K78" s="1">
        <v>1</v>
      </c>
      <c r="L78" s="1">
        <v>3</v>
      </c>
      <c r="M78" s="5">
        <v>3.8333333333333299</v>
      </c>
      <c r="N78" s="5">
        <v>2.25</v>
      </c>
      <c r="O78" s="6">
        <v>4.4448784510315296</v>
      </c>
      <c r="P78" s="1" t="s">
        <v>57</v>
      </c>
      <c r="Q78" s="5">
        <f t="shared" si="6"/>
        <v>3.8333333333333335</v>
      </c>
      <c r="R78" s="5">
        <f t="shared" si="7"/>
        <v>2.25</v>
      </c>
      <c r="S78" s="6">
        <f t="shared" si="8"/>
        <v>4.4448784510315296</v>
      </c>
    </row>
    <row r="79" spans="1:19" x14ac:dyDescent="0.25">
      <c r="A79" s="1" t="s">
        <v>216</v>
      </c>
      <c r="B79" s="1" t="s">
        <v>217</v>
      </c>
      <c r="C79" s="1" t="s">
        <v>51</v>
      </c>
      <c r="D79" s="1" t="s">
        <v>52</v>
      </c>
      <c r="H79" s="1">
        <v>2</v>
      </c>
      <c r="I79" s="1">
        <v>2</v>
      </c>
      <c r="J79" s="1">
        <v>2</v>
      </c>
      <c r="K79" s="1">
        <v>1</v>
      </c>
      <c r="L79" s="1">
        <v>4</v>
      </c>
      <c r="M79" s="5">
        <v>2.3333333333333299</v>
      </c>
      <c r="N79" s="5">
        <v>2.75</v>
      </c>
      <c r="O79" s="6">
        <v>3.6065141680637298</v>
      </c>
      <c r="P79" s="1" t="s">
        <v>53</v>
      </c>
      <c r="Q79" s="5">
        <f t="shared" si="6"/>
        <v>2.3333333333333335</v>
      </c>
      <c r="R79" s="5">
        <f t="shared" si="7"/>
        <v>2.75</v>
      </c>
      <c r="S79" s="6">
        <f t="shared" si="8"/>
        <v>3.6065141680637338</v>
      </c>
    </row>
    <row r="80" spans="1:19" x14ac:dyDescent="0.25">
      <c r="A80" s="1" t="s">
        <v>218</v>
      </c>
      <c r="B80" s="1" t="s">
        <v>219</v>
      </c>
      <c r="C80" s="1" t="s">
        <v>68</v>
      </c>
      <c r="D80" s="1" t="s">
        <v>52</v>
      </c>
      <c r="H80" s="1">
        <v>5</v>
      </c>
      <c r="I80" s="1">
        <v>3</v>
      </c>
      <c r="J80" s="1">
        <v>1</v>
      </c>
      <c r="K80" s="1">
        <v>1</v>
      </c>
      <c r="L80" s="1">
        <v>3</v>
      </c>
      <c r="M80" s="5">
        <v>4.5</v>
      </c>
      <c r="N80" s="5">
        <v>2.25</v>
      </c>
      <c r="O80" s="6">
        <v>5.0311529493745297</v>
      </c>
      <c r="P80" s="1" t="s">
        <v>48</v>
      </c>
      <c r="Q80" s="5">
        <f t="shared" si="6"/>
        <v>4.5</v>
      </c>
      <c r="R80" s="5">
        <f t="shared" si="7"/>
        <v>2.25</v>
      </c>
      <c r="S80" s="6">
        <f t="shared" si="8"/>
        <v>5.0311529493745271</v>
      </c>
    </row>
    <row r="81" spans="1:19" x14ac:dyDescent="0.25">
      <c r="A81" s="1" t="s">
        <v>220</v>
      </c>
      <c r="B81" s="1" t="s">
        <v>221</v>
      </c>
      <c r="C81" s="1" t="s">
        <v>56</v>
      </c>
      <c r="D81" s="1" t="s">
        <v>52</v>
      </c>
      <c r="F81" s="1">
        <v>189</v>
      </c>
      <c r="G81" s="1" t="s">
        <v>52</v>
      </c>
      <c r="H81" s="1">
        <v>5</v>
      </c>
      <c r="I81" s="1">
        <v>3</v>
      </c>
      <c r="J81" s="1">
        <v>1</v>
      </c>
      <c r="K81" s="1">
        <v>1</v>
      </c>
      <c r="L81" s="1">
        <v>1</v>
      </c>
      <c r="M81" s="5">
        <v>4.5</v>
      </c>
      <c r="N81" s="5">
        <v>1.25</v>
      </c>
      <c r="O81" s="6">
        <v>4.6703854230673496</v>
      </c>
      <c r="P81" s="1" t="s">
        <v>57</v>
      </c>
      <c r="Q81" s="5">
        <f t="shared" si="6"/>
        <v>4.5</v>
      </c>
      <c r="R81" s="5">
        <f t="shared" si="7"/>
        <v>1.25</v>
      </c>
      <c r="S81" s="6">
        <f t="shared" si="8"/>
        <v>4.6703854230673514</v>
      </c>
    </row>
    <row r="82" spans="1:19" x14ac:dyDescent="0.25">
      <c r="A82" s="1" t="s">
        <v>222</v>
      </c>
      <c r="B82" s="1" t="s">
        <v>223</v>
      </c>
      <c r="C82" s="1" t="s">
        <v>51</v>
      </c>
      <c r="D82" s="1" t="s">
        <v>52</v>
      </c>
      <c r="H82" s="1">
        <v>3</v>
      </c>
      <c r="I82" s="1">
        <v>1</v>
      </c>
      <c r="J82" s="1">
        <v>4</v>
      </c>
      <c r="K82" s="1">
        <v>1</v>
      </c>
      <c r="L82" s="1">
        <v>4</v>
      </c>
      <c r="M82" s="5">
        <v>3</v>
      </c>
      <c r="N82" s="5">
        <v>2.75</v>
      </c>
      <c r="O82" s="6">
        <v>4.0697051490249301</v>
      </c>
      <c r="P82" s="1" t="s">
        <v>57</v>
      </c>
      <c r="Q82" s="5">
        <f t="shared" si="6"/>
        <v>3</v>
      </c>
      <c r="R82" s="5">
        <f t="shared" si="7"/>
        <v>2.75</v>
      </c>
      <c r="S82" s="6">
        <f t="shared" si="8"/>
        <v>4.0697051490249265</v>
      </c>
    </row>
    <row r="84" spans="1:19" x14ac:dyDescent="0.25">
      <c r="M84" s="1"/>
      <c r="N84" s="1"/>
      <c r="O84" s="1"/>
    </row>
  </sheetData>
  <autoFilter ref="A1:S1" xr:uid="{676FE992-F6B3-4B07-82D2-7E36DCC3B34F}"/>
  <conditionalFormatting sqref="P2:P82">
    <cfRule type="containsText" dxfId="2" priority="1" operator="containsText" text="low">
      <formula>NOT(ISERROR(SEARCH("low",P2)))</formula>
    </cfRule>
    <cfRule type="containsText" dxfId="1" priority="2" operator="containsText" text="medium">
      <formula>NOT(ISERROR(SEARCH("medium",P2)))</formula>
    </cfRule>
    <cfRule type="containsText" dxfId="0" priority="3" operator="containsText" text="high">
      <formula>NOT(ISERROR(SEARCH("high",P2)))</formula>
    </cfRule>
  </conditionalFormatting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81c2681-db7b-4a56-9abd-a3238a78f6b2">
      <Terms xmlns="http://schemas.microsoft.com/office/infopath/2007/PartnerControls"/>
    </lcf76f155ced4ddcb4097134ff3c332f>
    <TaxCatchAll xmlns="e8238601-ce47-4778-85d0-8b1d6564965a" xsi:nil="true"/>
    <MediaServiceLocation xmlns="b98728ac-f998-415c-abee-6b046fb1441e" xsi:nil="true"/>
    <MediaServiceOCR xmlns="b98728ac-f998-415c-abee-6b046fb1441e" xsi:nil="true"/>
    <MediaServiceFastMetadata xmlns="b98728ac-f998-415c-abee-6b046fb1441e" xsi:nil="true"/>
    <MediaServiceEventHashCode xmlns="b98728ac-f998-415c-abee-6b046fb1441e" xsi:nil="true"/>
    <MediaServiceMetadata xmlns="b98728ac-f998-415c-abee-6b046fb1441e" xsi:nil="true"/>
    <MediaServiceDateTaken xmlns="b98728ac-f998-415c-abee-6b046fb1441e" xsi:nil="true"/>
    <MediaServiceObjectDetectorVersions xmlns="b98728ac-f998-415c-abee-6b046fb1441e" xsi:nil="true"/>
    <MediaLengthInSeconds xmlns="b98728ac-f998-415c-abee-6b046fb1441e" xsi:nil="true"/>
    <MediaServiceGenerationTime xmlns="b98728ac-f998-415c-abee-6b046fb1441e" xsi:nil="true"/>
    <SharedWithUsers xmlns="d869c146-c82e-4435-92e4-da91542262fd">
      <UserInfo>
        <DisplayName/>
        <AccountId xsi:nil="true"/>
        <AccountType/>
      </UserInfo>
    </SharedWithUsers>
    <MediaServiceSearchProperties xmlns="b98728ac-f998-415c-abee-6b046fb1441e" xsi:nil="true"/>
    <SharedWithDetails xmlns="d869c146-c82e-4435-92e4-da91542262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1B2BE74D025469E1D0E28F10DD2C8" ma:contentTypeVersion="6" ma:contentTypeDescription="Create a new document." ma:contentTypeScope="" ma:versionID="5cab47ba510042f66e4e6105773c576c">
  <xsd:schema xmlns:xsd="http://www.w3.org/2001/XMLSchema" xmlns:xs="http://www.w3.org/2001/XMLSchema" xmlns:p="http://schemas.microsoft.com/office/2006/metadata/properties" xmlns:ns1="http://schemas.microsoft.com/sharepoint/v3" xmlns:ns2="b98728ac-f998-415c-abee-6b046fb1441e" xmlns:ns3="d869c146-c82e-4435-92e4-da91542262fd" xmlns:ns4="d81c2681-db7b-4a56-9abd-a3238a78f6b2" xmlns:ns5="e8238601-ce47-4778-85d0-8b1d6564965a" targetNamespace="http://schemas.microsoft.com/office/2006/metadata/properties" ma:root="true" ma:fieldsID="05779f2c1940ef4c36aac48e5e2abca0" ns1:_="" ns2:_="" ns3:_="" ns4:_="" ns5:_="">
    <xsd:import namespace="http://schemas.microsoft.com/sharepoint/v3"/>
    <xsd:import namespace="b98728ac-f998-415c-abee-6b046fb1441e"/>
    <xsd:import namespace="d869c146-c82e-4435-92e4-da91542262fd"/>
    <xsd:import namespace="d81c2681-db7b-4a56-9abd-a3238a78f6b2"/>
    <xsd:import namespace="e8238601-ce47-4778-85d0-8b1d65649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728ac-f998-415c-abee-6b046fb14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9c146-c82e-4435-92e4-da9154226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c2681-db7b-4a56-9abd-a3238a78f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c081d5d-8f15-4d39-99f9-175405a35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8601-ce47-4778-85d0-8b1d6564965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ff4dd4-e1ac-40df-be8e-b1e036f80c8e}" ma:internalName="TaxCatchAll" ma:showField="CatchAllData" ma:web="a95247a4-6a6b-40fb-87b6-0fb2f012c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086BA-9AAA-4390-AEAF-FB1F7B0EF9E9}">
  <ds:schemaRefs>
    <ds:schemaRef ds:uri="http://schemas.microsoft.com/office/2006/metadata/properties"/>
    <ds:schemaRef ds:uri="http://purl.org/dc/terms/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e8238601-ce47-4778-85d0-8b1d6564965a"/>
    <ds:schemaRef ds:uri="http://schemas.microsoft.com/office/2006/documentManagement/types"/>
    <ds:schemaRef ds:uri="d81c2681-db7b-4a56-9abd-a3238a78f6b2"/>
    <ds:schemaRef ds:uri="http://www.w3.org/XML/1998/namespace"/>
    <ds:schemaRef ds:uri="d869c146-c82e-4435-92e4-da91542262fd"/>
    <ds:schemaRef ds:uri="b98728ac-f998-415c-abee-6b046fb1441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85965E4-AECC-4BCE-AF7D-3E8AD85ED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8728ac-f998-415c-abee-6b046fb1441e"/>
    <ds:schemaRef ds:uri="d869c146-c82e-4435-92e4-da91542262fd"/>
    <ds:schemaRef ds:uri="d81c2681-db7b-4a56-9abd-a3238a78f6b2"/>
    <ds:schemaRef ds:uri="e8238601-ce47-4778-85d0-8b1d656496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B23601-9D20-42AF-B728-52CC203FEA2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e6ba7ff-9897-4e65-9803-3be34fd9cf5a}" enabled="1" method="Privileged" siteId="{8c3c81bc-2b3c-44af-b3f7-6f620b3910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BatRisk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5.  Ecological risk assessment table for bats (onshore)</dc:title>
  <dc:subject/>
  <dc:creator>Montana DE MEILLON</dc:creator>
  <cp:keywords/>
  <dc:description/>
  <cp:revision/>
  <dcterms:created xsi:type="dcterms:W3CDTF">2025-05-27T23:33:35Z</dcterms:created>
  <dcterms:modified xsi:type="dcterms:W3CDTF">2025-12-01T03:29:13Z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0x010100D001B2BE74D025469E1D0E28F10DD2C8</vt:lpwstr>
  </property>
  <property fmtid="{D5CDD505-2E9C-101B-9397-08002B2CF9AE}" pid="3" name="MediaServiceImageTags">
    <vt:lpwstr/>
  </property>
  <property fmtid="{D5CDD505-2E9C-101B-9397-08002B2CF9AE}" pid="4" name="Record_x0020_Classification">
    <vt:lpwstr/>
  </property>
  <property fmtid="{D5CDD505-2E9C-101B-9397-08002B2CF9AE}" pid="5" name="h64465b6520a47a58f1168c7a3f04764">
    <vt:lpwstr/>
  </property>
  <property fmtid="{D5CDD505-2E9C-101B-9397-08002B2CF9AE}" pid="6" name="Record Classification">
    <vt:lpwstr/>
  </property>
</Properties>
</file>